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9780" activeTab="0"/>
  </bookViews>
  <sheets>
    <sheet name="ZÁPAD" sheetId="1" r:id="rId1"/>
    <sheet name="STRED" sheetId="2" r:id="rId2"/>
    <sheet name="VÝCHOD" sheetId="3" r:id="rId3"/>
    <sheet name="Hárok6" sheetId="4" state="hidden" r:id="rId4"/>
    <sheet name="Hárok7" sheetId="5" state="hidden" r:id="rId5"/>
    <sheet name="Hárok1" sheetId="6" state="hidden" r:id="rId6"/>
    <sheet name="Hárok2" sheetId="7" state="hidden" r:id="rId7"/>
  </sheets>
  <definedNames>
    <definedName name="_xlnm._FilterDatabase" localSheetId="1" hidden="1">'STRED'!$A$1:$K$51</definedName>
    <definedName name="_xlnm._FilterDatabase" localSheetId="2" hidden="1">'VÝCHOD'!$A$1:$K$27</definedName>
    <definedName name="_xlnm._FilterDatabase" localSheetId="0" hidden="1">'ZÁPAD'!$A$1:$K$80</definedName>
    <definedName name="_xlnm.Print_Titles" localSheetId="1">'STRED'!$1:$1</definedName>
    <definedName name="_xlnm.Print_Titles" localSheetId="2">'VÝCHOD'!$1:$1</definedName>
    <definedName name="_xlnm.Print_Titles" localSheetId="0">'ZÁPAD'!$1:$1</definedName>
    <definedName name="_xlnm.Print_Area" localSheetId="1">'STRED'!$A$1:$K$52</definedName>
    <definedName name="_xlnm.Print_Area" localSheetId="2">'VÝCHOD'!$A$1:$K$27</definedName>
    <definedName name="_xlnm.Print_Area" localSheetId="0">'ZÁPAD'!$A$1:$K$81</definedName>
  </definedNames>
  <calcPr fullCalcOnLoad="1"/>
</workbook>
</file>

<file path=xl/sharedStrings.xml><?xml version="1.0" encoding="utf-8"?>
<sst xmlns="http://schemas.openxmlformats.org/spreadsheetml/2006/main" count="657" uniqueCount="409">
  <si>
    <t>P.č.</t>
  </si>
  <si>
    <t>Chovateľ</t>
  </si>
  <si>
    <t>Farma</t>
  </si>
  <si>
    <t>Typ dojárne</t>
  </si>
  <si>
    <t>Počet miest</t>
  </si>
  <si>
    <t>Dátum poslednej kalibrácie</t>
  </si>
  <si>
    <t>Následná kalibrácia</t>
  </si>
  <si>
    <t>PD Kozárovce</t>
  </si>
  <si>
    <t>Kozárovce</t>
  </si>
  <si>
    <t>Agrocontract Mikuláš</t>
  </si>
  <si>
    <t>Agrocontract ml. farma</t>
  </si>
  <si>
    <t>PD Veľké Ludince</t>
  </si>
  <si>
    <t>Mikuláš</t>
  </si>
  <si>
    <t>Jasová</t>
  </si>
  <si>
    <t>VKK</t>
  </si>
  <si>
    <t>PD Horné Obdokovce</t>
  </si>
  <si>
    <t>DeLaval</t>
  </si>
  <si>
    <t>BouMatic</t>
  </si>
  <si>
    <t>Behynce</t>
  </si>
  <si>
    <t>PD Chynorany</t>
  </si>
  <si>
    <t>Chynorany</t>
  </si>
  <si>
    <t xml:space="preserve">PD Chynorany </t>
  </si>
  <si>
    <t>Krušovce</t>
  </si>
  <si>
    <t>Bošany</t>
  </si>
  <si>
    <t>Farmtec</t>
  </si>
  <si>
    <t>PPD Veľké Uherce</t>
  </si>
  <si>
    <t>Veľké Uherce</t>
  </si>
  <si>
    <t>Žabokreky</t>
  </si>
  <si>
    <t>Poľno Vtáčnik a.s.</t>
  </si>
  <si>
    <t>Westfália</t>
  </si>
  <si>
    <t>PORS Oslany</t>
  </si>
  <si>
    <t>Oslany</t>
  </si>
  <si>
    <t>PD Pravotice</t>
  </si>
  <si>
    <t>Ostratice</t>
  </si>
  <si>
    <t>PD Vlára Nemšová</t>
  </si>
  <si>
    <t>Kľúčové</t>
  </si>
  <si>
    <t>Trenč.Turná</t>
  </si>
  <si>
    <t>AGRO Milk</t>
  </si>
  <si>
    <t>Trenč.Stankovce</t>
  </si>
  <si>
    <t>Ivanovce</t>
  </si>
  <si>
    <t>RaVOD Pata</t>
  </si>
  <si>
    <t>Agrimpex Trstice</t>
  </si>
  <si>
    <t>Pusté Sady</t>
  </si>
  <si>
    <t>Trstice</t>
  </si>
  <si>
    <t>Kráľov Brod</t>
  </si>
  <si>
    <t>Westfalia</t>
  </si>
  <si>
    <t>POD Abrahám</t>
  </si>
  <si>
    <t>Hoste</t>
  </si>
  <si>
    <t>ŠH BUŠLAK</t>
  </si>
  <si>
    <t>AGROTOP TOPOĽNÍKY</t>
  </si>
  <si>
    <t>Topoľníky</t>
  </si>
  <si>
    <t>Póšfa</t>
  </si>
  <si>
    <t>PD Krupá Dolná Krupá</t>
  </si>
  <si>
    <t>Dolná Krupá</t>
  </si>
  <si>
    <t>PD Melčice Lieskové</t>
  </si>
  <si>
    <t>Podunajské Biskupice</t>
  </si>
  <si>
    <t>MVL AGRO s.r.o. Malé Chlievany</t>
  </si>
  <si>
    <t>PD Dolné Otrokovce</t>
  </si>
  <si>
    <t>PD Podunajské Biskupice</t>
  </si>
  <si>
    <t>PD Hlohovec</t>
  </si>
  <si>
    <t>Sasinkovo</t>
  </si>
  <si>
    <t>Fulwood Afikim</t>
  </si>
  <si>
    <t>Westfalia Surge</t>
  </si>
  <si>
    <t>Afikim</t>
  </si>
  <si>
    <t>Afiflo 2000</t>
  </si>
  <si>
    <t>Metatron</t>
  </si>
  <si>
    <t>PD Liptovský Mikuláš</t>
  </si>
  <si>
    <t>Liptovský Mikuláš</t>
  </si>
  <si>
    <t>Závažná Poruba</t>
  </si>
  <si>
    <t>PD Sklabiňa</t>
  </si>
  <si>
    <t>Záborie</t>
  </si>
  <si>
    <t>PD Východná</t>
  </si>
  <si>
    <t>L-K Servis Partizánska Ľupča</t>
  </si>
  <si>
    <t>PD Oravská Lesná</t>
  </si>
  <si>
    <t>Impulz</t>
  </si>
  <si>
    <t>Oravská Lesná</t>
  </si>
  <si>
    <t>Blatnica</t>
  </si>
  <si>
    <t>Part. Ľupča</t>
  </si>
  <si>
    <t>Východná</t>
  </si>
  <si>
    <t>Tvrdošín</t>
  </si>
  <si>
    <t>Favorit</t>
  </si>
  <si>
    <t>PD Žiarec Tvrdošín</t>
  </si>
  <si>
    <t>PD Ludrová</t>
  </si>
  <si>
    <t>Liptovská Štiavnica</t>
  </si>
  <si>
    <t>PD Likavka</t>
  </si>
  <si>
    <t>Martinček</t>
  </si>
  <si>
    <t>Kvačany</t>
  </si>
  <si>
    <t>WestfaliaSurge</t>
  </si>
  <si>
    <t>PD Ondava Stropkov</t>
  </si>
  <si>
    <t>Afilite</t>
  </si>
  <si>
    <t>PD Trenčianske Stankovce</t>
  </si>
  <si>
    <t>PD Trenčianska Turná</t>
  </si>
  <si>
    <t>PVOD Kočín</t>
  </si>
  <si>
    <t>PD Batizovce</t>
  </si>
  <si>
    <t>Batizovce</t>
  </si>
  <si>
    <t>Agria a.s. Liptovský Ondrej</t>
  </si>
  <si>
    <t>PD Horná Lehota</t>
  </si>
  <si>
    <t>Horná Lehota</t>
  </si>
  <si>
    <t>PD Jasenová</t>
  </si>
  <si>
    <t>Jasenová</t>
  </si>
  <si>
    <t>Jakubovany</t>
  </si>
  <si>
    <t>Jamník</t>
  </si>
  <si>
    <t>PD Nižná Olšava</t>
  </si>
  <si>
    <t>Agrifop, a.s. Stakčín</t>
  </si>
  <si>
    <t>Vyšná Olšava</t>
  </si>
  <si>
    <t>PD Horné Dubové</t>
  </si>
  <si>
    <t>Naháč</t>
  </si>
  <si>
    <t>PD Kováľov</t>
  </si>
  <si>
    <t>Kováľov</t>
  </si>
  <si>
    <t>PD Očová</t>
  </si>
  <si>
    <t>Dúbravy</t>
  </si>
  <si>
    <t>PD Trstená</t>
  </si>
  <si>
    <t>Trstená</t>
  </si>
  <si>
    <t>Ústie</t>
  </si>
  <si>
    <t>PD Važec</t>
  </si>
  <si>
    <t>Važec</t>
  </si>
  <si>
    <t>Farma Majcichov</t>
  </si>
  <si>
    <t>Vlčkovce</t>
  </si>
  <si>
    <t>PD Dolný Lopašov</t>
  </si>
  <si>
    <t>Dolný Lopašov</t>
  </si>
  <si>
    <t>LELY Astronaut</t>
  </si>
  <si>
    <t>Očová</t>
  </si>
  <si>
    <t>FOOD FARM, s.r.o.</t>
  </si>
  <si>
    <t>Dolné Trhovište</t>
  </si>
  <si>
    <t>PD Zavar</t>
  </si>
  <si>
    <t>Lovčice</t>
  </si>
  <si>
    <t>Brestovany</t>
  </si>
  <si>
    <t>PD Lozorno</t>
  </si>
  <si>
    <t>Lozorno</t>
  </si>
  <si>
    <t>PD Podolie</t>
  </si>
  <si>
    <t>Podolie</t>
  </si>
  <si>
    <t>Koš</t>
  </si>
  <si>
    <t>Vjarspol Nitr.Pravno</t>
  </si>
  <si>
    <t>Malinová</t>
  </si>
  <si>
    <t>Veľké Hoste</t>
  </si>
  <si>
    <t>Horné Obdokovce VKK</t>
  </si>
  <si>
    <t>AFG Turčianske Teplice</t>
  </si>
  <si>
    <t>AGROTIP s.r.o.</t>
  </si>
  <si>
    <t>SHR Lazový Milan</t>
  </si>
  <si>
    <t>Prečín</t>
  </si>
  <si>
    <t>Lipt. Ondrej</t>
  </si>
  <si>
    <t>Agrostar KB, spol.s r.o.</t>
  </si>
  <si>
    <t>PD Smrečany</t>
  </si>
  <si>
    <t>Žiar</t>
  </si>
  <si>
    <t>Smrečany</t>
  </si>
  <si>
    <t>Bohunice</t>
  </si>
  <si>
    <t>Typ mliekomera</t>
  </si>
  <si>
    <t>Perfection</t>
  </si>
  <si>
    <t>Flomaster MM 15</t>
  </si>
  <si>
    <t>MM 25</t>
  </si>
  <si>
    <t>AGRODAN sro Koš Daniel Leitman</t>
  </si>
  <si>
    <t>SAC</t>
  </si>
  <si>
    <t>METATRON12</t>
  </si>
  <si>
    <t>PD Okoč - Sokolec</t>
  </si>
  <si>
    <t>Metatron 12</t>
  </si>
  <si>
    <t>Flomaster MM15</t>
  </si>
  <si>
    <t>PD Lúč na Ostrove</t>
  </si>
  <si>
    <t>Veľká Lúč</t>
  </si>
  <si>
    <t>MM25</t>
  </si>
  <si>
    <t>Metatron 21</t>
  </si>
  <si>
    <t>PD Sokolce</t>
  </si>
  <si>
    <t>Polnohospodár N. Zámky</t>
  </si>
  <si>
    <t>Bešeňovská cesta</t>
  </si>
  <si>
    <t>Bánov</t>
  </si>
  <si>
    <t xml:space="preserve">Ing. Štefan Lunter </t>
  </si>
  <si>
    <t>Telgárt</t>
  </si>
  <si>
    <t>Šterusy Expresway</t>
  </si>
  <si>
    <t>Šterusy Rybina</t>
  </si>
  <si>
    <t>Dolné Otrokovce</t>
  </si>
  <si>
    <t>AGRO milk</t>
  </si>
  <si>
    <t>PD Čingov Smižany</t>
  </si>
  <si>
    <t>Smižany</t>
  </si>
  <si>
    <t>PD Gader Blatnica</t>
  </si>
  <si>
    <t>PD Žaškov</t>
  </si>
  <si>
    <t>Žaškov</t>
  </si>
  <si>
    <t>Delaval</t>
  </si>
  <si>
    <t>Afimilk</t>
  </si>
  <si>
    <t>Fulwood</t>
  </si>
  <si>
    <t>Unipulz</t>
  </si>
  <si>
    <t>Perfection 3000</t>
  </si>
  <si>
    <t>Flomaster Alpro</t>
  </si>
  <si>
    <t xml:space="preserve">LELY </t>
  </si>
  <si>
    <t>LELY</t>
  </si>
  <si>
    <t>AGROZAMI Tvarožná</t>
  </si>
  <si>
    <t>Tvarožná</t>
  </si>
  <si>
    <t>Zemedar s.r.o. Poprad-Stráže</t>
  </si>
  <si>
    <t>Stráže</t>
  </si>
  <si>
    <t>PD Hranovnica</t>
  </si>
  <si>
    <t>Hranovnica</t>
  </si>
  <si>
    <t>Tomak Podolínec</t>
  </si>
  <si>
    <t>Podolínec</t>
  </si>
  <si>
    <t>Vas Vikartovce</t>
  </si>
  <si>
    <t>Vikartovce</t>
  </si>
  <si>
    <t>X-Calibuur 360 EX</t>
  </si>
  <si>
    <t>METATRON 12 a APEX</t>
  </si>
  <si>
    <t>DEMATRON 16</t>
  </si>
  <si>
    <t>Pulsa meter 2</t>
  </si>
  <si>
    <t>Metatron P21</t>
  </si>
  <si>
    <t>IDC 3</t>
  </si>
  <si>
    <t>Flomaster MM 27</t>
  </si>
  <si>
    <t>PD Kukučínov</t>
  </si>
  <si>
    <t>Kukučínov</t>
  </si>
  <si>
    <t>Flomaster MM16</t>
  </si>
  <si>
    <t>Sokolce</t>
  </si>
  <si>
    <t>PD Jurová</t>
  </si>
  <si>
    <t>Baka</t>
  </si>
  <si>
    <t>Rašov</t>
  </si>
  <si>
    <t>PD Vršatec Pruské</t>
  </si>
  <si>
    <t>Jalovec</t>
  </si>
  <si>
    <t>PPS Bobrovec</t>
  </si>
  <si>
    <t>Parallel</t>
  </si>
  <si>
    <t>Agro - Racio s.r.o.</t>
  </si>
  <si>
    <t>Ľubeĺa</t>
  </si>
  <si>
    <t>PD Bošáca</t>
  </si>
  <si>
    <t>Bošáca</t>
  </si>
  <si>
    <t>PD Liptovské Hole so sídlom Kvačany</t>
  </si>
  <si>
    <t>PD Lisková</t>
  </si>
  <si>
    <t>Rybinová</t>
  </si>
  <si>
    <t xml:space="preserve">MM85; </t>
  </si>
  <si>
    <t>Bzince pod Javorinou</t>
  </si>
  <si>
    <t>Turiec-Agro Slovenské Pravno</t>
  </si>
  <si>
    <t>Slovenské Pravno</t>
  </si>
  <si>
    <t>Agrodružstvo Bystré</t>
  </si>
  <si>
    <t xml:space="preserve">AGROKONDOR s.r.o. </t>
  </si>
  <si>
    <t>Agrodružstvo Sol</t>
  </si>
  <si>
    <t>AGROFARMA -K,s.r.o.</t>
  </si>
  <si>
    <t>Medzany</t>
  </si>
  <si>
    <t>PD Sekčov</t>
  </si>
  <si>
    <t>Tulčík</t>
  </si>
  <si>
    <t>MM Unipuls</t>
  </si>
  <si>
    <t>FirstFarms Agra M s.r.o.</t>
  </si>
  <si>
    <t>Plavecký štvrtok</t>
  </si>
  <si>
    <t>Metaron</t>
  </si>
  <si>
    <t>Metarom 12</t>
  </si>
  <si>
    <t>RS Kyjov</t>
  </si>
  <si>
    <t>Kyjov</t>
  </si>
  <si>
    <t>Prievaly</t>
  </si>
  <si>
    <t>Agromilkk</t>
  </si>
  <si>
    <t xml:space="preserve">AFI Lite plus </t>
  </si>
  <si>
    <t>MM95</t>
  </si>
  <si>
    <t>Pernecká Agrárna spoločnosť</t>
  </si>
  <si>
    <t>AT Dunaj</t>
  </si>
  <si>
    <t>Dubník</t>
  </si>
  <si>
    <t xml:space="preserve">Isokman trading s.r.o. </t>
  </si>
  <si>
    <t>Trebeľovce</t>
  </si>
  <si>
    <t>Fullwood Afikim</t>
  </si>
  <si>
    <t>Afifree155</t>
  </si>
  <si>
    <t>PD Predmier</t>
  </si>
  <si>
    <t>Dolná Štubňa</t>
  </si>
  <si>
    <t xml:space="preserve">Jarovnice </t>
  </si>
  <si>
    <t>Excalibur</t>
  </si>
  <si>
    <t>Predmier</t>
  </si>
  <si>
    <t xml:space="preserve">PD Žlkovce </t>
  </si>
  <si>
    <t xml:space="preserve">Žlkovce </t>
  </si>
  <si>
    <t xml:space="preserve">Boumatic </t>
  </si>
  <si>
    <t xml:space="preserve">Perfection  </t>
  </si>
  <si>
    <t xml:space="preserve">PD Zámostie Trenčín </t>
  </si>
  <si>
    <t xml:space="preserve">Záblatie </t>
  </si>
  <si>
    <t xml:space="preserve">Bau matic </t>
  </si>
  <si>
    <t xml:space="preserve">Perfection </t>
  </si>
  <si>
    <t>Agrodružstvo Tarnov</t>
  </si>
  <si>
    <t>Zlaté</t>
  </si>
  <si>
    <t>Malé Chlievany</t>
  </si>
  <si>
    <t>IDC2</t>
  </si>
  <si>
    <t>SAC115</t>
  </si>
  <si>
    <t>Liptovská Kokava</t>
  </si>
  <si>
    <t>RD Bzovík</t>
  </si>
  <si>
    <t>Bzovík</t>
  </si>
  <si>
    <t>x Calibur</t>
  </si>
  <si>
    <t xml:space="preserve">OPZ Oravská Poruba </t>
  </si>
  <si>
    <t xml:space="preserve">Oravská Poruba </t>
  </si>
  <si>
    <t>Saccomatic MDS</t>
  </si>
  <si>
    <t>Rebatron</t>
  </si>
  <si>
    <t>SAC - IDC 3</t>
  </si>
  <si>
    <t>PD Belá Dulice</t>
  </si>
  <si>
    <t>Belá Dulice</t>
  </si>
  <si>
    <t>robot 3 ks</t>
  </si>
  <si>
    <t>ovce</t>
  </si>
  <si>
    <t>RD Lučivná</t>
  </si>
  <si>
    <t>Lučivná</t>
  </si>
  <si>
    <t>X-Calibuur 90 LX</t>
  </si>
  <si>
    <t>PPD Prašice</t>
  </si>
  <si>
    <t>Velušovce</t>
  </si>
  <si>
    <t xml:space="preserve">Veľká nad Ipľom </t>
  </si>
  <si>
    <t xml:space="preserve">Afilite </t>
  </si>
  <si>
    <t>MM15</t>
  </si>
  <si>
    <t xml:space="preserve">Flomaster MM15 </t>
  </si>
  <si>
    <t>Agroinsemas s.r.o.</t>
  </si>
  <si>
    <t>AGRIFARM s.r.o.</t>
  </si>
  <si>
    <t>Turčianska Štiavnička</t>
  </si>
  <si>
    <t>PD so sídlom v Lokci</t>
  </si>
  <si>
    <t>Lokca</t>
  </si>
  <si>
    <t>Flomaster MM27</t>
  </si>
  <si>
    <t>PD Senica</t>
  </si>
  <si>
    <t>Senica</t>
  </si>
  <si>
    <t>Afimilk MPC</t>
  </si>
  <si>
    <t>AGROTOM Tomášovce</t>
  </si>
  <si>
    <t>Tomášovce</t>
  </si>
  <si>
    <t>Argo Milk</t>
  </si>
  <si>
    <t>Lupča</t>
  </si>
  <si>
    <t>V. Ripňany</t>
  </si>
  <si>
    <t>Lehota p. Vtáčnikom</t>
  </si>
  <si>
    <t>RDP Most pri Bratislave</t>
  </si>
  <si>
    <t>Most pri Bratislave</t>
  </si>
  <si>
    <t xml:space="preserve">RD Liptovská Kokava </t>
  </si>
  <si>
    <t>Lubina</t>
  </si>
  <si>
    <t>Boumatic</t>
  </si>
  <si>
    <t xml:space="preserve">PROD Bobrov </t>
  </si>
  <si>
    <t>Bobrov</t>
  </si>
  <si>
    <t>Rybárová Farma</t>
  </si>
  <si>
    <t>Šurany</t>
  </si>
  <si>
    <t>AFI MPC</t>
  </si>
  <si>
    <t>RD so sídlom v Zakamennom</t>
  </si>
  <si>
    <t xml:space="preserve">Farmtek </t>
  </si>
  <si>
    <t xml:space="preserve">Uniplus </t>
  </si>
  <si>
    <t>Zakamenné</t>
  </si>
  <si>
    <t xml:space="preserve">RDP Prašník </t>
  </si>
  <si>
    <t xml:space="preserve">Prašník </t>
  </si>
  <si>
    <t>Westfalia Landtechnik</t>
  </si>
  <si>
    <t xml:space="preserve">Metatron </t>
  </si>
  <si>
    <t>Farma SOLEA s.r.o.</t>
  </si>
  <si>
    <t xml:space="preserve">PD Čachtice </t>
  </si>
  <si>
    <t xml:space="preserve">Čachtice </t>
  </si>
  <si>
    <t xml:space="preserve">Sacomatic </t>
  </si>
  <si>
    <t xml:space="preserve">Lešné </t>
  </si>
  <si>
    <t xml:space="preserve">PD Očová </t>
  </si>
  <si>
    <t xml:space="preserve">Očová </t>
  </si>
  <si>
    <t xml:space="preserve">PD Borský Mikuláš </t>
  </si>
  <si>
    <t>Borský Mikuláš</t>
  </si>
  <si>
    <t xml:space="preserve">AFI Lite  </t>
  </si>
  <si>
    <t>PD Radošinka</t>
  </si>
  <si>
    <t xml:space="preserve">PD Záhorie </t>
  </si>
  <si>
    <t xml:space="preserve">Jablonica </t>
  </si>
  <si>
    <t>RD S. Jurkoviča Sobotište</t>
  </si>
  <si>
    <t xml:space="preserve">Sobotište </t>
  </si>
  <si>
    <t>Pertection</t>
  </si>
  <si>
    <t xml:space="preserve">Agrodružstvo Dlhá </t>
  </si>
  <si>
    <t xml:space="preserve">Dlhá nad Oravou </t>
  </si>
  <si>
    <t>GEA ATD</t>
  </si>
  <si>
    <t xml:space="preserve">PDP Kežmarok </t>
  </si>
  <si>
    <t xml:space="preserve">Kežmarok </t>
  </si>
  <si>
    <t xml:space="preserve">Unipus </t>
  </si>
  <si>
    <t xml:space="preserve">PD so Sídlom v Jarovniciach </t>
  </si>
  <si>
    <t xml:space="preserve">PD Štrba </t>
  </si>
  <si>
    <t xml:space="preserve">Štrba </t>
  </si>
  <si>
    <t xml:space="preserve">PD Kapušany </t>
  </si>
  <si>
    <t xml:space="preserve">Lada </t>
  </si>
  <si>
    <t>MBL</t>
  </si>
  <si>
    <t>Lesopoľnohospodársky majetok Ulič</t>
  </si>
  <si>
    <t>Ulič</t>
  </si>
  <si>
    <t xml:space="preserve">AFI MPC </t>
  </si>
  <si>
    <t xml:space="preserve">PD Radošovce </t>
  </si>
  <si>
    <t xml:space="preserve">Vieska </t>
  </si>
  <si>
    <t xml:space="preserve">PDP Veľké Kostoľany </t>
  </si>
  <si>
    <t xml:space="preserve">Veľké Kostolany </t>
  </si>
  <si>
    <t xml:space="preserve">Agro milk </t>
  </si>
  <si>
    <t xml:space="preserve">AFI LITE </t>
  </si>
  <si>
    <t>Liptovské Sliače</t>
  </si>
  <si>
    <t>Imilk 600 / Unipulz</t>
  </si>
  <si>
    <t>Madonan services s.r.o.</t>
  </si>
  <si>
    <t>Klačany</t>
  </si>
  <si>
    <t>RUPOS</t>
  </si>
  <si>
    <t xml:space="preserve">Ružindol </t>
  </si>
  <si>
    <t>MM 27 BC</t>
  </si>
  <si>
    <t>Číslo menovky chovu</t>
  </si>
  <si>
    <t>108 520 071 - 072</t>
  </si>
  <si>
    <t>Dunajský Klatov</t>
  </si>
  <si>
    <t>304 703 011 - 021</t>
  </si>
  <si>
    <t>AGRO COOP Klátová Nová Ves</t>
  </si>
  <si>
    <t>305 509 011 - 012</t>
  </si>
  <si>
    <t xml:space="preserve">PD Holice na Ostrove </t>
  </si>
  <si>
    <t>510 512 012 - 014</t>
  </si>
  <si>
    <t>706527011 - 12</t>
  </si>
  <si>
    <t>Chotča</t>
  </si>
  <si>
    <t>Vranov nad Topľou</t>
  </si>
  <si>
    <t>Zámutov</t>
  </si>
  <si>
    <t xml:space="preserve">Čierne n Topľou </t>
  </si>
  <si>
    <t>Rudlov</t>
  </si>
  <si>
    <t xml:space="preserve">PD Mojmírovce </t>
  </si>
  <si>
    <t>Poľný Kesov</t>
  </si>
  <si>
    <t>Budmerice</t>
  </si>
  <si>
    <t>PD Budmerice</t>
  </si>
  <si>
    <t>PD Ludanice</t>
  </si>
  <si>
    <t xml:space="preserve">Ludanice </t>
  </si>
  <si>
    <t>V. Ludince</t>
  </si>
  <si>
    <t xml:space="preserve">PD Dolná Súča </t>
  </si>
  <si>
    <t xml:space="preserve">Dolná Súča </t>
  </si>
  <si>
    <t>robot 4</t>
  </si>
  <si>
    <t>PD Bzince pod Javorinou</t>
  </si>
  <si>
    <t>robot 1</t>
  </si>
  <si>
    <t xml:space="preserve">PD v Podkoniciach </t>
  </si>
  <si>
    <t xml:space="preserve">Podkonice </t>
  </si>
  <si>
    <t xml:space="preserve">robot 1 </t>
  </si>
  <si>
    <t xml:space="preserve">RD Pod Skalkou </t>
  </si>
  <si>
    <t>Krásna Hôrka</t>
  </si>
  <si>
    <t>robot</t>
  </si>
  <si>
    <t>MEDZIČILÍZIE</t>
  </si>
  <si>
    <t>Ňárad</t>
  </si>
  <si>
    <t xml:space="preserve">30.4.2024 zaradené, kalibračný ? </t>
  </si>
  <si>
    <t xml:space="preserve">PD Žemberovce </t>
  </si>
  <si>
    <t xml:space="preserve">Selec </t>
  </si>
  <si>
    <t>Jozef Hiadlovský - Mliečnafarma Braunvieh</t>
  </si>
  <si>
    <t>používa sa TT ale nádoj sa opisuje z dojárne 30.4.2024</t>
  </si>
  <si>
    <t>Poznámka</t>
  </si>
  <si>
    <t>má kalibráciu nemá doklad 30.4.2024</t>
  </si>
  <si>
    <t>nový nemá kalibráciu 30.04.2024</t>
  </si>
  <si>
    <t>nemá kalibráciu 30.04.2024</t>
  </si>
  <si>
    <t xml:space="preserve"> </t>
  </si>
  <si>
    <t>nemá kalibráciu 30.4.2024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</si>
</sst>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mmm/yyyy"/>
    <numFmt numFmtId="183" formatCode="[$-41B]dd\.\ mmmm\ yyyy"/>
    <numFmt numFmtId="184" formatCode="[$-41B]d\.\ mmmm\ yyyy"/>
    <numFmt numFmtId="185" formatCode="\P\r\a\vd\a;&quot;Pravda&quot;;&quot;Nepravda&quot;"/>
    <numFmt numFmtId="186" formatCode="[$€-2]\ #\ ##,000_);[Red]\([$¥€-2]\ #\ ##,000\)"/>
    <numFmt numFmtId="187" formatCode="d/m/yy;@"/>
    <numFmt numFmtId="188" formatCode="[$-41B]dddd\ d\.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indexed="55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20"/>
      <color theme="1"/>
      <name val="Times New Roman"/>
      <family val="1"/>
    </font>
    <font>
      <sz val="11"/>
      <color theme="0" tint="-0.3499799966812134"/>
      <name val="Times New Roman"/>
      <family val="1"/>
    </font>
    <font>
      <sz val="11"/>
      <color rgb="FFFF0000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2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7CBBB"/>
        <bgColor indexed="64"/>
      </patternFill>
    </fill>
    <fill>
      <patternFill patternType="solid">
        <fgColor rgb="FF00644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1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vertical="center" wrapText="1"/>
    </xf>
    <xf numFmtId="0" fontId="52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14" fontId="51" fillId="0" borderId="0" xfId="0" applyNumberFormat="1" applyFont="1" applyBorder="1" applyAlignment="1">
      <alignment horizontal="right" wrapText="1"/>
    </xf>
    <xf numFmtId="14" fontId="51" fillId="0" borderId="0" xfId="0" applyNumberFormat="1" applyFont="1" applyBorder="1" applyAlignment="1">
      <alignment horizontal="right"/>
    </xf>
    <xf numFmtId="0" fontId="51" fillId="0" borderId="10" xfId="0" applyFont="1" applyBorder="1" applyAlignment="1">
      <alignment horizontal="left" vertical="center" wrapText="1"/>
    </xf>
    <xf numFmtId="0" fontId="51" fillId="0" borderId="0" xfId="0" applyFont="1" applyAlignment="1">
      <alignment/>
    </xf>
    <xf numFmtId="0" fontId="51" fillId="0" borderId="10" xfId="0" applyFont="1" applyBorder="1" applyAlignment="1">
      <alignment horizontal="left" vertical="center"/>
    </xf>
    <xf numFmtId="0" fontId="51" fillId="0" borderId="0" xfId="0" applyFont="1" applyBorder="1" applyAlignment="1">
      <alignment/>
    </xf>
    <xf numFmtId="0" fontId="51" fillId="0" borderId="10" xfId="0" applyFont="1" applyFill="1" applyBorder="1" applyAlignment="1">
      <alignment horizontal="left"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0" xfId="0" applyFont="1" applyFill="1" applyAlignment="1">
      <alignment/>
    </xf>
    <xf numFmtId="0" fontId="51" fillId="0" borderId="10" xfId="0" applyFont="1" applyBorder="1" applyAlignment="1">
      <alignment horizontal="center" vertical="center" shrinkToFit="1"/>
    </xf>
    <xf numFmtId="0" fontId="54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6" fillId="0" borderId="0" xfId="0" applyFont="1" applyAlignment="1">
      <alignment/>
    </xf>
    <xf numFmtId="0" fontId="51" fillId="0" borderId="10" xfId="0" applyFont="1" applyFill="1" applyBorder="1" applyAlignment="1">
      <alignment/>
    </xf>
    <xf numFmtId="1" fontId="57" fillId="33" borderId="0" xfId="0" applyNumberFormat="1" applyFont="1" applyFill="1" applyAlignment="1">
      <alignment/>
    </xf>
    <xf numFmtId="0" fontId="51" fillId="0" borderId="10" xfId="0" applyFont="1" applyFill="1" applyBorder="1" applyAlignment="1">
      <alignment horizontal="center"/>
    </xf>
    <xf numFmtId="0" fontId="52" fillId="0" borderId="10" xfId="0" applyFont="1" applyBorder="1" applyAlignment="1">
      <alignment horizontal="left" vertical="center" wrapText="1"/>
    </xf>
    <xf numFmtId="0" fontId="5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/>
    </xf>
    <xf numFmtId="14" fontId="58" fillId="33" borderId="0" xfId="0" applyNumberFormat="1" applyFont="1" applyFill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shrinkToFit="1"/>
    </xf>
    <xf numFmtId="0" fontId="51" fillId="0" borderId="10" xfId="0" applyFont="1" applyFill="1" applyBorder="1" applyAlignment="1">
      <alignment horizontal="left" vertical="center" wrapText="1"/>
    </xf>
    <xf numFmtId="14" fontId="51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51" fillId="0" borderId="0" xfId="0" applyFont="1" applyAlignment="1">
      <alignment horizontal="center" vertical="center"/>
    </xf>
    <xf numFmtId="14" fontId="51" fillId="0" borderId="10" xfId="0" applyNumberFormat="1" applyFont="1" applyBorder="1" applyAlignment="1">
      <alignment horizontal="center" vertical="center"/>
    </xf>
    <xf numFmtId="14" fontId="51" fillId="0" borderId="10" xfId="0" applyNumberFormat="1" applyFont="1" applyFill="1" applyBorder="1" applyAlignment="1">
      <alignment horizontal="center" vertical="center"/>
    </xf>
    <xf numFmtId="14" fontId="51" fillId="0" borderId="1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14" fontId="51" fillId="0" borderId="10" xfId="0" applyNumberFormat="1" applyFont="1" applyBorder="1" applyAlignment="1">
      <alignment horizontal="center" vertical="center" wrapText="1"/>
    </xf>
    <xf numFmtId="14" fontId="51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51" fillId="0" borderId="10" xfId="0" applyNumberFormat="1" applyFont="1" applyFill="1" applyBorder="1" applyAlignment="1">
      <alignment horizontal="center" vertical="center" wrapText="1"/>
    </xf>
    <xf numFmtId="14" fontId="2" fillId="34" borderId="10" xfId="0" applyNumberFormat="1" applyFont="1" applyFill="1" applyBorder="1" applyAlignment="1">
      <alignment horizontal="center" vertical="center" wrapText="1"/>
    </xf>
    <xf numFmtId="14" fontId="51" fillId="34" borderId="10" xfId="0" applyNumberFormat="1" applyFont="1" applyFill="1" applyBorder="1" applyAlignment="1">
      <alignment horizontal="center" vertical="center"/>
    </xf>
    <xf numFmtId="14" fontId="51" fillId="34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14" fontId="58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left" vertical="center" shrinkToFit="1"/>
    </xf>
    <xf numFmtId="0" fontId="5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shrinkToFit="1"/>
    </xf>
    <xf numFmtId="14" fontId="51" fillId="34" borderId="0" xfId="0" applyNumberFormat="1" applyFont="1" applyFill="1" applyBorder="1" applyAlignment="1">
      <alignment horizontal="center" vertical="center" wrapText="1"/>
    </xf>
    <xf numFmtId="14" fontId="58" fillId="0" borderId="0" xfId="0" applyNumberFormat="1" applyFont="1" applyBorder="1" applyAlignment="1">
      <alignment horizontal="center" vertical="center"/>
    </xf>
    <xf numFmtId="14" fontId="51" fillId="0" borderId="0" xfId="0" applyNumberFormat="1" applyFont="1" applyBorder="1" applyAlignment="1">
      <alignment horizontal="center" vertical="center" wrapText="1"/>
    </xf>
    <xf numFmtId="14" fontId="5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shrinkToFit="1"/>
    </xf>
    <xf numFmtId="14" fontId="2" fillId="0" borderId="10" xfId="0" applyNumberFormat="1" applyFont="1" applyFill="1" applyBorder="1" applyAlignment="1">
      <alignment horizontal="center"/>
    </xf>
    <xf numFmtId="49" fontId="59" fillId="35" borderId="10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shrinkToFit="1"/>
    </xf>
    <xf numFmtId="14" fontId="60" fillId="36" borderId="10" xfId="0" applyNumberFormat="1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51" fillId="0" borderId="0" xfId="0" applyFont="1" applyFill="1" applyBorder="1" applyAlignment="1">
      <alignment/>
    </xf>
    <xf numFmtId="3" fontId="51" fillId="0" borderId="10" xfId="0" applyNumberFormat="1" applyFont="1" applyBorder="1" applyAlignment="1">
      <alignment horizontal="center"/>
    </xf>
    <xf numFmtId="3" fontId="51" fillId="0" borderId="10" xfId="0" applyNumberFormat="1" applyFont="1" applyBorder="1" applyAlignment="1">
      <alignment horizontal="center" vertical="center" wrapText="1"/>
    </xf>
    <xf numFmtId="3" fontId="51" fillId="0" borderId="10" xfId="0" applyNumberFormat="1" applyFont="1" applyBorder="1" applyAlignment="1">
      <alignment horizontal="center" vertical="center"/>
    </xf>
    <xf numFmtId="3" fontId="51" fillId="0" borderId="10" xfId="0" applyNumberFormat="1" applyFont="1" applyFill="1" applyBorder="1" applyAlignment="1">
      <alignment horizontal="center" vertical="center"/>
    </xf>
    <xf numFmtId="3" fontId="51" fillId="0" borderId="10" xfId="0" applyNumberFormat="1" applyFont="1" applyBorder="1" applyAlignment="1">
      <alignment horizontal="center" vertical="center" shrinkToFit="1"/>
    </xf>
    <xf numFmtId="3" fontId="52" fillId="0" borderId="10" xfId="0" applyNumberFormat="1" applyFont="1" applyBorder="1" applyAlignment="1">
      <alignment horizontal="center" vertical="center" wrapText="1"/>
    </xf>
    <xf numFmtId="3" fontId="51" fillId="0" borderId="10" xfId="0" applyNumberFormat="1" applyFont="1" applyFill="1" applyBorder="1" applyAlignment="1">
      <alignment horizontal="center"/>
    </xf>
    <xf numFmtId="3" fontId="51" fillId="0" borderId="0" xfId="0" applyNumberFormat="1" applyFont="1" applyBorder="1" applyAlignment="1">
      <alignment horizontal="center"/>
    </xf>
    <xf numFmtId="0" fontId="58" fillId="0" borderId="0" xfId="0" applyFont="1" applyFill="1" applyAlignment="1">
      <alignment/>
    </xf>
    <xf numFmtId="14" fontId="60" fillId="36" borderId="11" xfId="0" applyNumberFormat="1" applyFont="1" applyFill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8" fillId="0" borderId="10" xfId="0" applyFont="1" applyFill="1" applyBorder="1" applyAlignment="1">
      <alignment/>
    </xf>
    <xf numFmtId="0" fontId="58" fillId="0" borderId="10" xfId="0" applyFont="1" applyBorder="1" applyAlignment="1">
      <alignment/>
    </xf>
    <xf numFmtId="14" fontId="2" fillId="0" borderId="10" xfId="0" applyNumberFormat="1" applyFont="1" applyBorder="1" applyAlignment="1">
      <alignment horizontal="left" vertical="center"/>
    </xf>
    <xf numFmtId="14" fontId="58" fillId="0" borderId="10" xfId="0" applyNumberFormat="1" applyFont="1" applyBorder="1" applyAlignment="1">
      <alignment horizontal="left" vertical="center"/>
    </xf>
    <xf numFmtId="14" fontId="58" fillId="0" borderId="10" xfId="0" applyNumberFormat="1" applyFont="1" applyFill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18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8"/>
  <sheetViews>
    <sheetView tabSelected="1" view="pageBreakPreview" zoomScaleSheetLayoutView="100" zoomScalePageLayoutView="0" workbookViewId="0" topLeftCell="A1">
      <pane ySplit="1" topLeftCell="A2" activePane="bottomLeft" state="frozen"/>
      <selection pane="topLeft" activeCell="G1" sqref="G1:H16384"/>
      <selection pane="bottomLeft" activeCell="B10" sqref="B10"/>
    </sheetView>
  </sheetViews>
  <sheetFormatPr defaultColWidth="9.140625" defaultRowHeight="15"/>
  <cols>
    <col min="1" max="1" width="5.8515625" style="8" customWidth="1"/>
    <col min="2" max="2" width="35.8515625" style="15" customWidth="1"/>
    <col min="3" max="3" width="18.8515625" style="13" customWidth="1"/>
    <col min="4" max="5" width="18.8515625" style="24" customWidth="1"/>
    <col min="6" max="6" width="17.8515625" style="40" customWidth="1"/>
    <col min="7" max="7" width="14.8515625" style="24" customWidth="1"/>
    <col min="8" max="9" width="13.8515625" style="41" customWidth="1"/>
    <col min="10" max="10" width="12.8515625" style="41" customWidth="1"/>
    <col min="11" max="11" width="35.28125" style="17" customWidth="1"/>
    <col min="12" max="12" width="34.421875" style="19" customWidth="1"/>
    <col min="13" max="28" width="9.140625" style="19" customWidth="1"/>
    <col min="29" max="16384" width="9.140625" style="13" customWidth="1"/>
  </cols>
  <sheetData>
    <row r="1" spans="1:29" ht="45">
      <c r="A1" s="64" t="s">
        <v>0</v>
      </c>
      <c r="B1" s="64" t="s">
        <v>1</v>
      </c>
      <c r="C1" s="64" t="s">
        <v>2</v>
      </c>
      <c r="D1" s="64" t="s">
        <v>364</v>
      </c>
      <c r="E1" s="64" t="s">
        <v>3</v>
      </c>
      <c r="F1" s="65" t="s">
        <v>146</v>
      </c>
      <c r="G1" s="64" t="s">
        <v>4</v>
      </c>
      <c r="H1" s="64" t="s">
        <v>5</v>
      </c>
      <c r="I1" s="64" t="s">
        <v>6</v>
      </c>
      <c r="J1" s="80">
        <f ca="1">TODAY()</f>
        <v>45440</v>
      </c>
      <c r="K1" s="64" t="s">
        <v>403</v>
      </c>
      <c r="AC1" s="19"/>
    </row>
    <row r="2" spans="1:29" ht="15" customHeight="1">
      <c r="A2" s="17">
        <v>1</v>
      </c>
      <c r="B2" s="22" t="s">
        <v>41</v>
      </c>
      <c r="C2" s="22" t="s">
        <v>43</v>
      </c>
      <c r="D2" s="71">
        <v>202528011</v>
      </c>
      <c r="E2" s="23" t="s">
        <v>45</v>
      </c>
      <c r="F2" s="23" t="s">
        <v>154</v>
      </c>
      <c r="G2" s="17">
        <v>24</v>
      </c>
      <c r="H2" s="42">
        <v>44992</v>
      </c>
      <c r="I2" s="52">
        <v>45357</v>
      </c>
      <c r="J2" s="81" t="str">
        <f aca="true" t="shared" si="0" ref="J2:J13">IF($J$1&lt;=I2,"OK","!!!")</f>
        <v>!!!</v>
      </c>
      <c r="K2" s="63"/>
      <c r="AC2" s="19"/>
    </row>
    <row r="3" spans="1:29" ht="15" customHeight="1">
      <c r="A3" s="17">
        <v>2</v>
      </c>
      <c r="B3" s="36" t="s">
        <v>368</v>
      </c>
      <c r="C3" s="12" t="s">
        <v>23</v>
      </c>
      <c r="D3" s="9" t="s">
        <v>369</v>
      </c>
      <c r="E3" s="9" t="s">
        <v>17</v>
      </c>
      <c r="F3" s="35" t="s">
        <v>147</v>
      </c>
      <c r="G3" s="9">
        <v>20</v>
      </c>
      <c r="H3" s="46">
        <v>44945</v>
      </c>
      <c r="I3" s="52">
        <f aca="true" t="shared" si="1" ref="I3:I34">H3+365</f>
        <v>45310</v>
      </c>
      <c r="J3" s="81" t="str">
        <f t="shared" si="0"/>
        <v>!!!</v>
      </c>
      <c r="K3" s="63"/>
      <c r="AC3" s="19"/>
    </row>
    <row r="4" spans="1:29" ht="15" customHeight="1">
      <c r="A4" s="17">
        <v>3</v>
      </c>
      <c r="B4" s="22" t="s">
        <v>9</v>
      </c>
      <c r="C4" s="22" t="s">
        <v>12</v>
      </c>
      <c r="D4" s="71">
        <v>407704031</v>
      </c>
      <c r="E4" s="17" t="s">
        <v>193</v>
      </c>
      <c r="F4" s="35" t="s">
        <v>179</v>
      </c>
      <c r="G4" s="17">
        <v>72</v>
      </c>
      <c r="H4" s="42">
        <v>45394</v>
      </c>
      <c r="I4" s="52">
        <f t="shared" si="1"/>
        <v>45759</v>
      </c>
      <c r="J4" s="81" t="str">
        <f t="shared" si="0"/>
        <v>OK</v>
      </c>
      <c r="K4" s="63"/>
      <c r="AC4" s="19"/>
    </row>
    <row r="5" spans="1:29" ht="15" customHeight="1">
      <c r="A5" s="17">
        <v>4</v>
      </c>
      <c r="B5" s="22" t="s">
        <v>10</v>
      </c>
      <c r="C5" s="22" t="s">
        <v>13</v>
      </c>
      <c r="D5" s="71">
        <v>404020011</v>
      </c>
      <c r="E5" s="17" t="s">
        <v>17</v>
      </c>
      <c r="F5" s="23" t="s">
        <v>147</v>
      </c>
      <c r="G5" s="17">
        <v>32</v>
      </c>
      <c r="H5" s="42">
        <v>45210</v>
      </c>
      <c r="I5" s="52">
        <f t="shared" si="1"/>
        <v>45575</v>
      </c>
      <c r="J5" s="81" t="str">
        <f t="shared" si="0"/>
        <v>OK</v>
      </c>
      <c r="K5" s="63"/>
      <c r="AC5" s="19"/>
    </row>
    <row r="6" spans="1:29" ht="15" customHeight="1">
      <c r="A6" s="17">
        <v>5</v>
      </c>
      <c r="B6" s="12" t="s">
        <v>150</v>
      </c>
      <c r="C6" s="12" t="s">
        <v>131</v>
      </c>
      <c r="D6" s="72">
        <v>307701011</v>
      </c>
      <c r="E6" s="9" t="s">
        <v>24</v>
      </c>
      <c r="F6" s="35" t="s">
        <v>178</v>
      </c>
      <c r="G6" s="9">
        <v>20</v>
      </c>
      <c r="H6" s="47">
        <v>45105</v>
      </c>
      <c r="I6" s="52">
        <f t="shared" si="1"/>
        <v>45470</v>
      </c>
      <c r="J6" s="81" t="str">
        <f t="shared" si="0"/>
        <v>OK</v>
      </c>
      <c r="K6" s="63"/>
      <c r="AC6" s="19"/>
    </row>
    <row r="7" spans="1:29" ht="15" customHeight="1">
      <c r="A7" s="17">
        <v>6</v>
      </c>
      <c r="B7" s="22" t="s">
        <v>141</v>
      </c>
      <c r="C7" s="22" t="s">
        <v>44</v>
      </c>
      <c r="D7" s="71">
        <v>202709011</v>
      </c>
      <c r="E7" s="23" t="s">
        <v>45</v>
      </c>
      <c r="F7" s="23" t="s">
        <v>65</v>
      </c>
      <c r="G7" s="17">
        <v>10</v>
      </c>
      <c r="H7" s="42">
        <v>45269</v>
      </c>
      <c r="I7" s="52">
        <f t="shared" si="1"/>
        <v>45634</v>
      </c>
      <c r="J7" s="81" t="str">
        <f t="shared" si="0"/>
        <v>OK</v>
      </c>
      <c r="K7" s="63"/>
      <c r="AC7" s="19"/>
    </row>
    <row r="8" spans="1:29" ht="15" customHeight="1">
      <c r="A8" s="17">
        <v>7</v>
      </c>
      <c r="B8" s="22" t="s">
        <v>49</v>
      </c>
      <c r="C8" s="22" t="s">
        <v>50</v>
      </c>
      <c r="D8" s="71">
        <v>201554011</v>
      </c>
      <c r="E8" s="17" t="s">
        <v>17</v>
      </c>
      <c r="F8" s="23" t="s">
        <v>147</v>
      </c>
      <c r="G8" s="17">
        <v>24</v>
      </c>
      <c r="H8" s="42">
        <v>45174</v>
      </c>
      <c r="I8" s="52">
        <f t="shared" si="1"/>
        <v>45539</v>
      </c>
      <c r="J8" s="81" t="str">
        <f t="shared" si="0"/>
        <v>OK</v>
      </c>
      <c r="K8" s="63"/>
      <c r="AC8" s="19"/>
    </row>
    <row r="9" spans="1:29" ht="15" customHeight="1">
      <c r="A9" s="17">
        <v>8</v>
      </c>
      <c r="B9" s="22" t="s">
        <v>241</v>
      </c>
      <c r="C9" s="22" t="s">
        <v>242</v>
      </c>
      <c r="D9" s="71">
        <v>404516011</v>
      </c>
      <c r="E9" s="17" t="s">
        <v>17</v>
      </c>
      <c r="F9" s="23" t="s">
        <v>147</v>
      </c>
      <c r="G9" s="17">
        <v>36</v>
      </c>
      <c r="H9" s="42">
        <v>44978</v>
      </c>
      <c r="I9" s="52">
        <f t="shared" si="1"/>
        <v>45343</v>
      </c>
      <c r="J9" s="81" t="str">
        <f t="shared" si="0"/>
        <v>!!!</v>
      </c>
      <c r="K9" s="63"/>
      <c r="AC9" s="19"/>
    </row>
    <row r="10" spans="1:29" ht="15" customHeight="1">
      <c r="A10" s="17">
        <v>9</v>
      </c>
      <c r="B10" s="14" t="s">
        <v>116</v>
      </c>
      <c r="C10" s="14" t="s">
        <v>117</v>
      </c>
      <c r="D10" s="73">
        <v>207527051</v>
      </c>
      <c r="E10" s="17" t="s">
        <v>193</v>
      </c>
      <c r="F10" s="35" t="s">
        <v>179</v>
      </c>
      <c r="G10" s="17">
        <v>72</v>
      </c>
      <c r="H10" s="42">
        <v>45106</v>
      </c>
      <c r="I10" s="52">
        <f t="shared" si="1"/>
        <v>45471</v>
      </c>
      <c r="J10" s="81" t="str">
        <f t="shared" si="0"/>
        <v>OK</v>
      </c>
      <c r="K10" s="63"/>
      <c r="AC10" s="19"/>
    </row>
    <row r="11" spans="1:29" ht="15" customHeight="1">
      <c r="A11" s="17">
        <v>10</v>
      </c>
      <c r="B11" s="12" t="s">
        <v>230</v>
      </c>
      <c r="C11" s="12" t="s">
        <v>231</v>
      </c>
      <c r="D11" s="72">
        <v>106703031</v>
      </c>
      <c r="E11" s="9" t="s">
        <v>45</v>
      </c>
      <c r="F11" s="35" t="s">
        <v>65</v>
      </c>
      <c r="G11" s="9">
        <v>80</v>
      </c>
      <c r="H11" s="49">
        <v>45169</v>
      </c>
      <c r="I11" s="52">
        <f t="shared" si="1"/>
        <v>45534</v>
      </c>
      <c r="J11" s="81" t="str">
        <f t="shared" si="0"/>
        <v>OK</v>
      </c>
      <c r="K11" s="63"/>
      <c r="AC11" s="19"/>
    </row>
    <row r="12" spans="1:29" ht="15" customHeight="1">
      <c r="A12" s="17">
        <v>11</v>
      </c>
      <c r="B12" s="14" t="s">
        <v>122</v>
      </c>
      <c r="C12" s="14" t="s">
        <v>123</v>
      </c>
      <c r="D12" s="73">
        <v>203702011</v>
      </c>
      <c r="E12" s="17" t="s">
        <v>17</v>
      </c>
      <c r="F12" s="35" t="s">
        <v>179</v>
      </c>
      <c r="G12" s="17">
        <v>24</v>
      </c>
      <c r="H12" s="43">
        <v>45110</v>
      </c>
      <c r="I12" s="52">
        <f t="shared" si="1"/>
        <v>45475</v>
      </c>
      <c r="J12" s="81" t="str">
        <f t="shared" si="0"/>
        <v>OK</v>
      </c>
      <c r="K12" s="63"/>
      <c r="AC12" s="19"/>
    </row>
    <row r="13" spans="1:29" ht="15" customHeight="1">
      <c r="A13" s="17">
        <v>12</v>
      </c>
      <c r="B13" s="12" t="s">
        <v>359</v>
      </c>
      <c r="C13" s="12" t="s">
        <v>360</v>
      </c>
      <c r="D13" s="72">
        <v>203401011</v>
      </c>
      <c r="E13" s="9" t="s">
        <v>45</v>
      </c>
      <c r="F13" s="35" t="s">
        <v>65</v>
      </c>
      <c r="G13" s="9">
        <v>12</v>
      </c>
      <c r="H13" s="49">
        <v>45307</v>
      </c>
      <c r="I13" s="52">
        <f t="shared" si="1"/>
        <v>45672</v>
      </c>
      <c r="J13" s="81" t="str">
        <f t="shared" si="0"/>
        <v>OK</v>
      </c>
      <c r="K13" s="63"/>
      <c r="AC13" s="19"/>
    </row>
    <row r="14" spans="1:29" ht="15" customHeight="1">
      <c r="A14" s="17">
        <v>13</v>
      </c>
      <c r="B14" s="12" t="s">
        <v>396</v>
      </c>
      <c r="C14" s="12" t="s">
        <v>397</v>
      </c>
      <c r="D14" s="72">
        <v>201709051</v>
      </c>
      <c r="E14" s="9"/>
      <c r="F14" s="35"/>
      <c r="G14" s="9"/>
      <c r="H14" s="49"/>
      <c r="I14" s="52"/>
      <c r="J14" s="81"/>
      <c r="K14" s="86" t="s">
        <v>398</v>
      </c>
      <c r="L14" s="79"/>
      <c r="AC14" s="19"/>
    </row>
    <row r="15" spans="1:29" ht="15" customHeight="1">
      <c r="A15" s="17">
        <v>14</v>
      </c>
      <c r="B15" s="12" t="s">
        <v>347</v>
      </c>
      <c r="C15" s="12" t="s">
        <v>305</v>
      </c>
      <c r="D15" s="72" t="s">
        <v>367</v>
      </c>
      <c r="E15" s="9" t="s">
        <v>306</v>
      </c>
      <c r="F15" s="35" t="s">
        <v>147</v>
      </c>
      <c r="G15" s="9">
        <v>12</v>
      </c>
      <c r="H15" s="49">
        <v>45089</v>
      </c>
      <c r="I15" s="52">
        <f t="shared" si="1"/>
        <v>45454</v>
      </c>
      <c r="J15" s="81" t="str">
        <f aca="true" t="shared" si="2" ref="J15:J59">IF($J$1&lt;=I15,"OK","!!!")</f>
        <v>OK</v>
      </c>
      <c r="K15" s="63"/>
      <c r="AC15" s="19"/>
    </row>
    <row r="16" spans="1:29" ht="15" customHeight="1">
      <c r="A16" s="17">
        <v>15</v>
      </c>
      <c r="B16" s="12" t="s">
        <v>56</v>
      </c>
      <c r="C16" s="12" t="s">
        <v>262</v>
      </c>
      <c r="D16" s="72">
        <v>301701031</v>
      </c>
      <c r="E16" s="20" t="s">
        <v>177</v>
      </c>
      <c r="F16" s="35" t="s">
        <v>272</v>
      </c>
      <c r="G16" s="9">
        <v>20</v>
      </c>
      <c r="H16" s="46">
        <v>45111</v>
      </c>
      <c r="I16" s="52">
        <f t="shared" si="1"/>
        <v>45476</v>
      </c>
      <c r="J16" s="81" t="str">
        <f t="shared" si="2"/>
        <v>OK</v>
      </c>
      <c r="K16" s="63"/>
      <c r="AC16" s="19"/>
    </row>
    <row r="17" spans="1:29" ht="15" customHeight="1">
      <c r="A17" s="17">
        <v>16</v>
      </c>
      <c r="B17" s="12" t="s">
        <v>56</v>
      </c>
      <c r="C17" s="12" t="s">
        <v>134</v>
      </c>
      <c r="D17" s="72">
        <v>301701011</v>
      </c>
      <c r="E17" s="20" t="s">
        <v>37</v>
      </c>
      <c r="F17" s="35" t="s">
        <v>89</v>
      </c>
      <c r="G17" s="9">
        <v>32</v>
      </c>
      <c r="H17" s="46">
        <v>45124</v>
      </c>
      <c r="I17" s="52">
        <f t="shared" si="1"/>
        <v>45489</v>
      </c>
      <c r="J17" s="81" t="str">
        <f t="shared" si="2"/>
        <v>OK</v>
      </c>
      <c r="K17" s="63"/>
      <c r="AC17" s="19"/>
    </row>
    <row r="18" spans="1:29" ht="15" customHeight="1">
      <c r="A18" s="17">
        <v>17</v>
      </c>
      <c r="B18" s="14" t="s">
        <v>327</v>
      </c>
      <c r="C18" s="14" t="s">
        <v>328</v>
      </c>
      <c r="D18" s="73">
        <v>205503021</v>
      </c>
      <c r="E18" s="17" t="s">
        <v>37</v>
      </c>
      <c r="F18" s="35" t="s">
        <v>329</v>
      </c>
      <c r="G18" s="17">
        <v>16</v>
      </c>
      <c r="H18" s="42">
        <v>45240</v>
      </c>
      <c r="I18" s="52">
        <f t="shared" si="1"/>
        <v>45605</v>
      </c>
      <c r="J18" s="81" t="str">
        <f t="shared" si="2"/>
        <v>OK</v>
      </c>
      <c r="K18" s="63"/>
      <c r="AC18" s="19"/>
    </row>
    <row r="19" spans="1:29" ht="15" customHeight="1">
      <c r="A19" s="17">
        <v>18</v>
      </c>
      <c r="B19" s="12" t="s">
        <v>213</v>
      </c>
      <c r="C19" s="12" t="s">
        <v>214</v>
      </c>
      <c r="D19" s="72">
        <v>304503011</v>
      </c>
      <c r="E19" s="9" t="s">
        <v>151</v>
      </c>
      <c r="F19" s="35" t="s">
        <v>271</v>
      </c>
      <c r="G19" s="9">
        <v>16</v>
      </c>
      <c r="H19" s="46">
        <v>45140</v>
      </c>
      <c r="I19" s="52">
        <f t="shared" si="1"/>
        <v>45505</v>
      </c>
      <c r="J19" s="81" t="str">
        <f t="shared" si="2"/>
        <v>OK</v>
      </c>
      <c r="K19" s="63"/>
      <c r="AC19" s="19"/>
    </row>
    <row r="20" spans="1:29" ht="15" customHeight="1">
      <c r="A20" s="17">
        <v>19</v>
      </c>
      <c r="B20" s="12" t="s">
        <v>381</v>
      </c>
      <c r="C20" s="12" t="s">
        <v>380</v>
      </c>
      <c r="D20" s="72">
        <v>107503011</v>
      </c>
      <c r="E20" s="9" t="s">
        <v>17</v>
      </c>
      <c r="F20" s="35" t="s">
        <v>147</v>
      </c>
      <c r="G20" s="9">
        <v>20</v>
      </c>
      <c r="H20" s="46">
        <v>45369</v>
      </c>
      <c r="I20" s="52">
        <f t="shared" si="1"/>
        <v>45734</v>
      </c>
      <c r="J20" s="81" t="str">
        <f t="shared" si="2"/>
        <v>OK</v>
      </c>
      <c r="K20" s="63"/>
      <c r="AC20" s="19"/>
    </row>
    <row r="21" spans="1:29" ht="15" customHeight="1">
      <c r="A21" s="17">
        <v>20</v>
      </c>
      <c r="B21" s="12" t="s">
        <v>388</v>
      </c>
      <c r="C21" s="12" t="s">
        <v>219</v>
      </c>
      <c r="D21" s="72">
        <v>304535011</v>
      </c>
      <c r="E21" s="9" t="s">
        <v>17</v>
      </c>
      <c r="F21" s="35" t="s">
        <v>147</v>
      </c>
      <c r="G21" s="9">
        <v>20</v>
      </c>
      <c r="H21" s="48">
        <v>44992</v>
      </c>
      <c r="I21" s="52">
        <f t="shared" si="1"/>
        <v>45357</v>
      </c>
      <c r="J21" s="81" t="str">
        <f t="shared" si="2"/>
        <v>!!!</v>
      </c>
      <c r="K21" s="63"/>
      <c r="AC21" s="19"/>
    </row>
    <row r="22" spans="1:29" ht="15" customHeight="1">
      <c r="A22" s="17">
        <v>21</v>
      </c>
      <c r="B22" s="14" t="s">
        <v>321</v>
      </c>
      <c r="C22" s="14" t="s">
        <v>322</v>
      </c>
      <c r="D22" s="73">
        <v>304506011</v>
      </c>
      <c r="E22" s="17" t="s">
        <v>151</v>
      </c>
      <c r="F22" s="35" t="s">
        <v>323</v>
      </c>
      <c r="G22" s="17">
        <v>16</v>
      </c>
      <c r="H22" s="42">
        <v>45429</v>
      </c>
      <c r="I22" s="52">
        <f t="shared" si="1"/>
        <v>45794</v>
      </c>
      <c r="J22" s="81" t="str">
        <f t="shared" si="2"/>
        <v>OK</v>
      </c>
      <c r="K22" s="63"/>
      <c r="AC22" s="19"/>
    </row>
    <row r="23" spans="1:29" ht="15" customHeight="1">
      <c r="A23" s="17">
        <v>22</v>
      </c>
      <c r="B23" s="14" t="s">
        <v>385</v>
      </c>
      <c r="C23" s="14" t="s">
        <v>386</v>
      </c>
      <c r="D23" s="73">
        <v>309505011</v>
      </c>
      <c r="E23" s="17" t="s">
        <v>306</v>
      </c>
      <c r="F23" s="35" t="s">
        <v>147</v>
      </c>
      <c r="G23" s="17">
        <v>24</v>
      </c>
      <c r="H23" s="42">
        <v>45365</v>
      </c>
      <c r="I23" s="52">
        <f t="shared" si="1"/>
        <v>45730</v>
      </c>
      <c r="J23" s="81" t="str">
        <f t="shared" si="2"/>
        <v>OK</v>
      </c>
      <c r="K23" s="63"/>
      <c r="AC23" s="19"/>
    </row>
    <row r="24" spans="1:29" ht="15" customHeight="1">
      <c r="A24" s="17">
        <v>23</v>
      </c>
      <c r="B24" s="16" t="s">
        <v>57</v>
      </c>
      <c r="C24" s="16" t="s">
        <v>168</v>
      </c>
      <c r="D24" s="74">
        <v>203504011</v>
      </c>
      <c r="E24" s="18" t="s">
        <v>17</v>
      </c>
      <c r="F24" s="38" t="s">
        <v>147</v>
      </c>
      <c r="G24" s="18">
        <v>20</v>
      </c>
      <c r="H24" s="43">
        <v>45154</v>
      </c>
      <c r="I24" s="52">
        <f t="shared" si="1"/>
        <v>45519</v>
      </c>
      <c r="J24" s="81" t="str">
        <f t="shared" si="2"/>
        <v>OK</v>
      </c>
      <c r="K24" s="63"/>
      <c r="AC24" s="19"/>
    </row>
    <row r="25" spans="1:29" ht="15" customHeight="1">
      <c r="A25" s="17">
        <v>24</v>
      </c>
      <c r="B25" s="14" t="s">
        <v>118</v>
      </c>
      <c r="C25" s="14" t="s">
        <v>119</v>
      </c>
      <c r="D25" s="73">
        <v>204505011</v>
      </c>
      <c r="E25" s="17" t="s">
        <v>45</v>
      </c>
      <c r="F25" s="35" t="s">
        <v>65</v>
      </c>
      <c r="G25" s="17">
        <v>10</v>
      </c>
      <c r="H25" s="42">
        <v>45387</v>
      </c>
      <c r="I25" s="52">
        <f t="shared" si="1"/>
        <v>45752</v>
      </c>
      <c r="J25" s="81" t="str">
        <f t="shared" si="2"/>
        <v>OK</v>
      </c>
      <c r="K25" s="63"/>
      <c r="AC25" s="19"/>
    </row>
    <row r="26" spans="1:29" ht="15" customHeight="1">
      <c r="A26" s="17">
        <v>25</v>
      </c>
      <c r="B26" s="14" t="s">
        <v>59</v>
      </c>
      <c r="C26" s="14" t="s">
        <v>60</v>
      </c>
      <c r="D26" s="73">
        <v>203501031</v>
      </c>
      <c r="E26" s="17" t="s">
        <v>17</v>
      </c>
      <c r="F26" s="35" t="s">
        <v>147</v>
      </c>
      <c r="G26" s="17">
        <v>24</v>
      </c>
      <c r="H26" s="42">
        <v>45344</v>
      </c>
      <c r="I26" s="52">
        <f t="shared" si="1"/>
        <v>45709</v>
      </c>
      <c r="J26" s="81" t="str">
        <f t="shared" si="2"/>
        <v>OK</v>
      </c>
      <c r="K26" s="63"/>
      <c r="AC26" s="19"/>
    </row>
    <row r="27" spans="1:29" ht="15" customHeight="1">
      <c r="A27" s="17">
        <v>26</v>
      </c>
      <c r="B27" s="22" t="s">
        <v>370</v>
      </c>
      <c r="C27" s="22" t="s">
        <v>51</v>
      </c>
      <c r="D27" s="71">
        <v>201518011</v>
      </c>
      <c r="E27" s="17" t="s">
        <v>16</v>
      </c>
      <c r="F27" s="23" t="s">
        <v>149</v>
      </c>
      <c r="G27" s="17">
        <v>24</v>
      </c>
      <c r="H27" s="42">
        <v>45209</v>
      </c>
      <c r="I27" s="52">
        <f t="shared" si="1"/>
        <v>45574</v>
      </c>
      <c r="J27" s="81" t="str">
        <f t="shared" si="2"/>
        <v>OK</v>
      </c>
      <c r="K27" s="63"/>
      <c r="AC27" s="19"/>
    </row>
    <row r="28" spans="1:29" ht="15" customHeight="1">
      <c r="A28" s="17">
        <v>27</v>
      </c>
      <c r="B28" s="14" t="s">
        <v>105</v>
      </c>
      <c r="C28" s="14" t="s">
        <v>106</v>
      </c>
      <c r="D28" s="73">
        <v>207519021</v>
      </c>
      <c r="E28" s="17" t="s">
        <v>177</v>
      </c>
      <c r="F28" s="35" t="s">
        <v>239</v>
      </c>
      <c r="G28" s="17">
        <v>22</v>
      </c>
      <c r="H28" s="50">
        <v>45324</v>
      </c>
      <c r="I28" s="52">
        <f t="shared" si="1"/>
        <v>45689</v>
      </c>
      <c r="J28" s="81" t="str">
        <f t="shared" si="2"/>
        <v>OK</v>
      </c>
      <c r="K28" s="63"/>
      <c r="AC28" s="19"/>
    </row>
    <row r="29" spans="1:29" ht="15" customHeight="1">
      <c r="A29" s="17">
        <v>28</v>
      </c>
      <c r="B29" s="12" t="s">
        <v>15</v>
      </c>
      <c r="C29" s="55" t="s">
        <v>135</v>
      </c>
      <c r="D29" s="75">
        <v>406512011</v>
      </c>
      <c r="E29" s="9" t="s">
        <v>175</v>
      </c>
      <c r="F29" s="35" t="s">
        <v>180</v>
      </c>
      <c r="G29" s="9">
        <v>20</v>
      </c>
      <c r="H29" s="51">
        <v>45341</v>
      </c>
      <c r="I29" s="52">
        <f t="shared" si="1"/>
        <v>45706</v>
      </c>
      <c r="J29" s="81" t="str">
        <f t="shared" si="2"/>
        <v>OK</v>
      </c>
      <c r="K29" s="63"/>
      <c r="AC29" s="19"/>
    </row>
    <row r="30" spans="1:29" ht="15" customHeight="1">
      <c r="A30" s="17">
        <v>29</v>
      </c>
      <c r="B30" s="12" t="s">
        <v>19</v>
      </c>
      <c r="C30" s="12" t="s">
        <v>20</v>
      </c>
      <c r="D30" s="72">
        <v>305505012</v>
      </c>
      <c r="E30" s="17" t="s">
        <v>16</v>
      </c>
      <c r="F30" s="35" t="s">
        <v>155</v>
      </c>
      <c r="G30" s="9">
        <v>24</v>
      </c>
      <c r="H30" s="46">
        <v>45376</v>
      </c>
      <c r="I30" s="52">
        <f t="shared" si="1"/>
        <v>45741</v>
      </c>
      <c r="J30" s="81" t="str">
        <f t="shared" si="2"/>
        <v>OK</v>
      </c>
      <c r="K30" s="63"/>
      <c r="AC30" s="19"/>
    </row>
    <row r="31" spans="1:29" ht="15" customHeight="1">
      <c r="A31" s="17">
        <v>30</v>
      </c>
      <c r="B31" s="12" t="s">
        <v>21</v>
      </c>
      <c r="C31" s="12" t="s">
        <v>22</v>
      </c>
      <c r="D31" s="72">
        <v>305505021</v>
      </c>
      <c r="E31" s="17" t="s">
        <v>16</v>
      </c>
      <c r="F31" s="35" t="s">
        <v>202</v>
      </c>
      <c r="G31" s="9">
        <v>20</v>
      </c>
      <c r="H31" s="46">
        <v>45377</v>
      </c>
      <c r="I31" s="52">
        <f t="shared" si="1"/>
        <v>45742</v>
      </c>
      <c r="J31" s="81" t="str">
        <f t="shared" si="2"/>
        <v>OK</v>
      </c>
      <c r="K31" s="63"/>
      <c r="AC31" s="19"/>
    </row>
    <row r="32" spans="1:29" ht="15" customHeight="1">
      <c r="A32" s="17">
        <v>31</v>
      </c>
      <c r="B32" s="14" t="s">
        <v>204</v>
      </c>
      <c r="C32" s="14" t="s">
        <v>205</v>
      </c>
      <c r="D32" s="73">
        <v>201526011</v>
      </c>
      <c r="E32" s="17" t="s">
        <v>17</v>
      </c>
      <c r="F32" s="17" t="s">
        <v>147</v>
      </c>
      <c r="G32" s="17">
        <v>32</v>
      </c>
      <c r="H32" s="42">
        <v>45337</v>
      </c>
      <c r="I32" s="52">
        <f t="shared" si="1"/>
        <v>45702</v>
      </c>
      <c r="J32" s="81" t="str">
        <f t="shared" si="2"/>
        <v>OK</v>
      </c>
      <c r="K32" s="63"/>
      <c r="AC32" s="19"/>
    </row>
    <row r="33" spans="1:29" ht="15" customHeight="1">
      <c r="A33" s="17">
        <v>32</v>
      </c>
      <c r="B33" s="14" t="s">
        <v>107</v>
      </c>
      <c r="C33" s="14" t="s">
        <v>108</v>
      </c>
      <c r="D33" s="73">
        <v>205512011</v>
      </c>
      <c r="E33" s="17" t="s">
        <v>29</v>
      </c>
      <c r="F33" s="35" t="s">
        <v>65</v>
      </c>
      <c r="G33" s="17">
        <v>16</v>
      </c>
      <c r="H33" s="42">
        <v>45139</v>
      </c>
      <c r="I33" s="52">
        <f t="shared" si="1"/>
        <v>45504</v>
      </c>
      <c r="J33" s="81" t="str">
        <f t="shared" si="2"/>
        <v>OK</v>
      </c>
      <c r="K33" s="63"/>
      <c r="AC33" s="19"/>
    </row>
    <row r="34" spans="1:29" ht="15" customHeight="1">
      <c r="A34" s="17">
        <v>33</v>
      </c>
      <c r="B34" s="22" t="s">
        <v>7</v>
      </c>
      <c r="C34" s="22" t="s">
        <v>8</v>
      </c>
      <c r="D34" s="71">
        <v>402538011</v>
      </c>
      <c r="E34" s="23" t="s">
        <v>169</v>
      </c>
      <c r="F34" s="23" t="s">
        <v>176</v>
      </c>
      <c r="G34" s="17">
        <v>24</v>
      </c>
      <c r="H34" s="42">
        <v>45022</v>
      </c>
      <c r="I34" s="52">
        <f t="shared" si="1"/>
        <v>45387</v>
      </c>
      <c r="J34" s="81" t="str">
        <f t="shared" si="2"/>
        <v>!!!</v>
      </c>
      <c r="K34" s="63"/>
      <c r="AC34" s="19"/>
    </row>
    <row r="35" spans="1:29" ht="15" customHeight="1">
      <c r="A35" s="17">
        <v>34</v>
      </c>
      <c r="B35" s="14" t="s">
        <v>52</v>
      </c>
      <c r="C35" s="14" t="s">
        <v>53</v>
      </c>
      <c r="D35" s="73">
        <v>207514011</v>
      </c>
      <c r="E35" s="17" t="s">
        <v>16</v>
      </c>
      <c r="F35" s="35" t="s">
        <v>155</v>
      </c>
      <c r="G35" s="17">
        <v>24</v>
      </c>
      <c r="H35" s="42">
        <v>45320</v>
      </c>
      <c r="I35" s="52">
        <f aca="true" t="shared" si="3" ref="I35:I66">H35+365</f>
        <v>45685</v>
      </c>
      <c r="J35" s="81" t="str">
        <f t="shared" si="2"/>
        <v>OK</v>
      </c>
      <c r="K35" s="63"/>
      <c r="AC35" s="19"/>
    </row>
    <row r="36" spans="1:29" ht="15" customHeight="1">
      <c r="A36" s="17">
        <v>35</v>
      </c>
      <c r="B36" s="14" t="s">
        <v>200</v>
      </c>
      <c r="C36" s="14" t="s">
        <v>201</v>
      </c>
      <c r="D36" s="73">
        <v>402541011</v>
      </c>
      <c r="E36" s="17" t="s">
        <v>17</v>
      </c>
      <c r="F36" s="17" t="s">
        <v>147</v>
      </c>
      <c r="G36" s="17">
        <v>12</v>
      </c>
      <c r="H36" s="42">
        <v>44924</v>
      </c>
      <c r="I36" s="52">
        <f t="shared" si="3"/>
        <v>45289</v>
      </c>
      <c r="J36" s="81" t="str">
        <f t="shared" si="2"/>
        <v>!!!</v>
      </c>
      <c r="K36" s="63"/>
      <c r="AC36" s="19"/>
    </row>
    <row r="37" spans="1:29" ht="15" customHeight="1">
      <c r="A37" s="17">
        <v>36</v>
      </c>
      <c r="B37" s="16" t="s">
        <v>127</v>
      </c>
      <c r="C37" s="16" t="s">
        <v>128</v>
      </c>
      <c r="D37" s="74">
        <v>106509091</v>
      </c>
      <c r="E37" s="17" t="s">
        <v>45</v>
      </c>
      <c r="F37" s="35" t="s">
        <v>65</v>
      </c>
      <c r="G37" s="18">
        <v>8</v>
      </c>
      <c r="H37" s="43">
        <v>45051</v>
      </c>
      <c r="I37" s="52">
        <f t="shared" si="3"/>
        <v>45416</v>
      </c>
      <c r="J37" s="81" t="str">
        <f t="shared" si="2"/>
        <v>!!!</v>
      </c>
      <c r="K37" s="63"/>
      <c r="AC37" s="19"/>
    </row>
    <row r="38" spans="1:29" ht="15" customHeight="1">
      <c r="A38" s="17">
        <v>37</v>
      </c>
      <c r="B38" s="14" t="s">
        <v>156</v>
      </c>
      <c r="C38" s="14" t="s">
        <v>157</v>
      </c>
      <c r="D38" s="73">
        <v>201534011</v>
      </c>
      <c r="E38" s="17" t="s">
        <v>16</v>
      </c>
      <c r="F38" s="17" t="s">
        <v>158</v>
      </c>
      <c r="G38" s="17">
        <v>28</v>
      </c>
      <c r="H38" s="42">
        <v>45064</v>
      </c>
      <c r="I38" s="52">
        <f t="shared" si="3"/>
        <v>45429</v>
      </c>
      <c r="J38" s="81" t="str">
        <f t="shared" si="2"/>
        <v>!!!</v>
      </c>
      <c r="K38" s="63"/>
      <c r="AC38" s="19"/>
    </row>
    <row r="39" spans="1:29" ht="15" customHeight="1">
      <c r="A39" s="17">
        <v>38</v>
      </c>
      <c r="B39" s="12" t="s">
        <v>382</v>
      </c>
      <c r="C39" s="12" t="s">
        <v>383</v>
      </c>
      <c r="D39" s="72">
        <v>406524011</v>
      </c>
      <c r="E39" s="9" t="s">
        <v>17</v>
      </c>
      <c r="F39" s="35" t="s">
        <v>147</v>
      </c>
      <c r="G39" s="9">
        <v>24</v>
      </c>
      <c r="H39" s="46">
        <v>45300</v>
      </c>
      <c r="I39" s="52">
        <f t="shared" si="3"/>
        <v>45665</v>
      </c>
      <c r="J39" s="81" t="str">
        <f t="shared" si="2"/>
        <v>OK</v>
      </c>
      <c r="K39" s="63"/>
      <c r="AC39" s="19"/>
    </row>
    <row r="40" spans="1:29" ht="15" customHeight="1">
      <c r="A40" s="17">
        <v>39</v>
      </c>
      <c r="B40" s="14" t="s">
        <v>54</v>
      </c>
      <c r="C40" s="12" t="s">
        <v>39</v>
      </c>
      <c r="D40" s="72">
        <v>309516011</v>
      </c>
      <c r="E40" s="9" t="s">
        <v>37</v>
      </c>
      <c r="F40" s="35" t="s">
        <v>89</v>
      </c>
      <c r="G40" s="9">
        <v>24</v>
      </c>
      <c r="H40" s="48">
        <v>45338</v>
      </c>
      <c r="I40" s="52">
        <f t="shared" si="3"/>
        <v>45703</v>
      </c>
      <c r="J40" s="81" t="str">
        <f t="shared" si="2"/>
        <v>OK</v>
      </c>
      <c r="K40" s="63"/>
      <c r="AC40" s="19"/>
    </row>
    <row r="41" spans="1:29" ht="15" customHeight="1">
      <c r="A41" s="17">
        <v>40</v>
      </c>
      <c r="B41" s="14" t="s">
        <v>378</v>
      </c>
      <c r="C41" s="12" t="s">
        <v>379</v>
      </c>
      <c r="D41" s="72">
        <v>403533011</v>
      </c>
      <c r="E41" s="9" t="s">
        <v>17</v>
      </c>
      <c r="F41" s="35" t="s">
        <v>147</v>
      </c>
      <c r="G41" s="9">
        <v>20</v>
      </c>
      <c r="H41" s="48">
        <v>45329</v>
      </c>
      <c r="I41" s="52">
        <f t="shared" si="3"/>
        <v>45694</v>
      </c>
      <c r="J41" s="81" t="str">
        <f t="shared" si="2"/>
        <v>OK</v>
      </c>
      <c r="K41" s="63"/>
      <c r="AC41" s="19"/>
    </row>
    <row r="42" spans="1:29" ht="15" customHeight="1">
      <c r="A42" s="17">
        <v>41</v>
      </c>
      <c r="B42" s="22" t="s">
        <v>153</v>
      </c>
      <c r="C42" s="22" t="s">
        <v>14</v>
      </c>
      <c r="D42" s="71">
        <v>201544011</v>
      </c>
      <c r="E42" s="23" t="s">
        <v>24</v>
      </c>
      <c r="F42" s="23" t="s">
        <v>358</v>
      </c>
      <c r="G42" s="17">
        <v>32</v>
      </c>
      <c r="H42" s="42">
        <v>45301</v>
      </c>
      <c r="I42" s="52">
        <f t="shared" si="3"/>
        <v>45666</v>
      </c>
      <c r="J42" s="81" t="str">
        <f t="shared" si="2"/>
        <v>OK</v>
      </c>
      <c r="K42" s="63"/>
      <c r="AC42" s="19"/>
    </row>
    <row r="43" spans="1:29" ht="15" customHeight="1">
      <c r="A43" s="17">
        <v>42</v>
      </c>
      <c r="B43" s="12" t="s">
        <v>129</v>
      </c>
      <c r="C43" s="12" t="s">
        <v>130</v>
      </c>
      <c r="D43" s="72">
        <v>304526011</v>
      </c>
      <c r="E43" s="9" t="s">
        <v>258</v>
      </c>
      <c r="F43" s="35" t="s">
        <v>259</v>
      </c>
      <c r="G43" s="9">
        <v>20</v>
      </c>
      <c r="H43" s="51">
        <v>45352</v>
      </c>
      <c r="I43" s="52">
        <f t="shared" si="3"/>
        <v>45717</v>
      </c>
      <c r="J43" s="81" t="str">
        <f t="shared" si="2"/>
        <v>OK</v>
      </c>
      <c r="K43" s="63"/>
      <c r="AC43" s="19"/>
    </row>
    <row r="44" spans="1:29" ht="15" customHeight="1">
      <c r="A44" s="17">
        <v>43</v>
      </c>
      <c r="B44" s="14" t="s">
        <v>58</v>
      </c>
      <c r="C44" s="14" t="s">
        <v>55</v>
      </c>
      <c r="D44" s="73">
        <v>102501011</v>
      </c>
      <c r="E44" s="9" t="s">
        <v>17</v>
      </c>
      <c r="F44" s="38" t="s">
        <v>147</v>
      </c>
      <c r="G44" s="17">
        <v>18</v>
      </c>
      <c r="H44" s="42">
        <v>45062</v>
      </c>
      <c r="I44" s="52">
        <f t="shared" si="3"/>
        <v>45427</v>
      </c>
      <c r="J44" s="81" t="str">
        <f t="shared" si="2"/>
        <v>!!!</v>
      </c>
      <c r="K44" s="63"/>
      <c r="AC44" s="19"/>
    </row>
    <row r="45" spans="1:29" ht="15" customHeight="1">
      <c r="A45" s="17">
        <v>44</v>
      </c>
      <c r="B45" s="12" t="s">
        <v>32</v>
      </c>
      <c r="C45" s="12" t="s">
        <v>33</v>
      </c>
      <c r="D45" s="72">
        <v>301526051</v>
      </c>
      <c r="E45" s="9" t="s">
        <v>17</v>
      </c>
      <c r="F45" s="35" t="s">
        <v>147</v>
      </c>
      <c r="G45" s="9">
        <v>24</v>
      </c>
      <c r="H45" s="48">
        <v>45387</v>
      </c>
      <c r="I45" s="52">
        <f t="shared" si="3"/>
        <v>45752</v>
      </c>
      <c r="J45" s="81" t="str">
        <f t="shared" si="2"/>
        <v>OK</v>
      </c>
      <c r="K45" s="63"/>
      <c r="AC45" s="19"/>
    </row>
    <row r="46" spans="1:29" ht="15" customHeight="1">
      <c r="A46" s="17">
        <v>45</v>
      </c>
      <c r="B46" s="12" t="s">
        <v>330</v>
      </c>
      <c r="C46" s="12" t="s">
        <v>18</v>
      </c>
      <c r="D46" s="72">
        <v>406550021</v>
      </c>
      <c r="E46" s="17" t="s">
        <v>280</v>
      </c>
      <c r="F46" s="35" t="s">
        <v>147</v>
      </c>
      <c r="G46" s="9">
        <v>24</v>
      </c>
      <c r="H46" s="46">
        <v>45336</v>
      </c>
      <c r="I46" s="52">
        <f t="shared" si="3"/>
        <v>45701</v>
      </c>
      <c r="J46" s="81" t="str">
        <f t="shared" si="2"/>
        <v>OK</v>
      </c>
      <c r="K46" s="63"/>
      <c r="AC46" s="19"/>
    </row>
    <row r="47" spans="1:29" ht="15" customHeight="1">
      <c r="A47" s="17">
        <v>46</v>
      </c>
      <c r="B47" s="12" t="s">
        <v>330</v>
      </c>
      <c r="C47" s="29" t="s">
        <v>300</v>
      </c>
      <c r="D47" s="76">
        <v>406550011</v>
      </c>
      <c r="E47" s="17" t="s">
        <v>193</v>
      </c>
      <c r="F47" s="35" t="s">
        <v>147</v>
      </c>
      <c r="G47" s="9">
        <v>16</v>
      </c>
      <c r="H47" s="46">
        <v>45331</v>
      </c>
      <c r="I47" s="52">
        <f t="shared" si="3"/>
        <v>45696</v>
      </c>
      <c r="J47" s="81" t="str">
        <f t="shared" si="2"/>
        <v>OK</v>
      </c>
      <c r="K47" s="63"/>
      <c r="AC47" s="19"/>
    </row>
    <row r="48" spans="1:29" ht="15" customHeight="1">
      <c r="A48" s="17">
        <v>47</v>
      </c>
      <c r="B48" s="16" t="s">
        <v>351</v>
      </c>
      <c r="C48" s="16" t="s">
        <v>352</v>
      </c>
      <c r="D48" s="74">
        <v>206518021</v>
      </c>
      <c r="E48" s="17" t="s">
        <v>254</v>
      </c>
      <c r="F48" s="35" t="s">
        <v>147</v>
      </c>
      <c r="G48" s="18">
        <v>32</v>
      </c>
      <c r="H48" s="43">
        <v>45147</v>
      </c>
      <c r="I48" s="52">
        <f t="shared" si="3"/>
        <v>45512</v>
      </c>
      <c r="J48" s="81" t="str">
        <f t="shared" si="2"/>
        <v>OK</v>
      </c>
      <c r="K48" s="63"/>
      <c r="AC48" s="19"/>
    </row>
    <row r="49" spans="1:29" ht="15" customHeight="1">
      <c r="A49" s="17">
        <v>48</v>
      </c>
      <c r="B49" s="16" t="s">
        <v>293</v>
      </c>
      <c r="C49" s="16" t="s">
        <v>294</v>
      </c>
      <c r="D49" s="74">
        <v>205501022</v>
      </c>
      <c r="E49" s="18" t="s">
        <v>298</v>
      </c>
      <c r="F49" s="35" t="s">
        <v>295</v>
      </c>
      <c r="G49" s="18">
        <v>24</v>
      </c>
      <c r="H49" s="43">
        <v>45275</v>
      </c>
      <c r="I49" s="52">
        <f t="shared" si="3"/>
        <v>45640</v>
      </c>
      <c r="J49" s="81" t="str">
        <f t="shared" si="2"/>
        <v>OK</v>
      </c>
      <c r="K49" s="63"/>
      <c r="AC49" s="19"/>
    </row>
    <row r="50" spans="1:29" ht="15" customHeight="1">
      <c r="A50" s="17">
        <v>49</v>
      </c>
      <c r="B50" s="22" t="s">
        <v>160</v>
      </c>
      <c r="C50" s="22" t="s">
        <v>203</v>
      </c>
      <c r="D50" s="71">
        <v>401532011</v>
      </c>
      <c r="E50" s="17" t="s">
        <v>17</v>
      </c>
      <c r="F50" s="23" t="s">
        <v>147</v>
      </c>
      <c r="G50" s="23">
        <v>44</v>
      </c>
      <c r="H50" s="42">
        <v>45310</v>
      </c>
      <c r="I50" s="52">
        <f t="shared" si="3"/>
        <v>45675</v>
      </c>
      <c r="J50" s="81" t="str">
        <f t="shared" si="2"/>
        <v>OK</v>
      </c>
      <c r="K50" s="63"/>
      <c r="AC50" s="19"/>
    </row>
    <row r="51" spans="1:29" ht="15" customHeight="1">
      <c r="A51" s="17">
        <v>50</v>
      </c>
      <c r="B51" s="12" t="s">
        <v>91</v>
      </c>
      <c r="C51" s="12" t="s">
        <v>36</v>
      </c>
      <c r="D51" s="72">
        <v>309530021</v>
      </c>
      <c r="E51" s="9" t="s">
        <v>37</v>
      </c>
      <c r="F51" s="35" t="s">
        <v>89</v>
      </c>
      <c r="G51" s="9">
        <v>14</v>
      </c>
      <c r="H51" s="46">
        <v>45280</v>
      </c>
      <c r="I51" s="52">
        <f t="shared" si="3"/>
        <v>45645</v>
      </c>
      <c r="J51" s="81" t="str">
        <f t="shared" si="2"/>
        <v>OK</v>
      </c>
      <c r="K51" s="63"/>
      <c r="AC51" s="19"/>
    </row>
    <row r="52" spans="1:29" ht="15" customHeight="1">
      <c r="A52" s="17">
        <v>51</v>
      </c>
      <c r="B52" s="12" t="s">
        <v>90</v>
      </c>
      <c r="C52" s="12" t="s">
        <v>38</v>
      </c>
      <c r="D52" s="72">
        <v>309533021</v>
      </c>
      <c r="E52" s="9" t="s">
        <v>37</v>
      </c>
      <c r="F52" s="35" t="s">
        <v>89</v>
      </c>
      <c r="G52" s="9">
        <v>24</v>
      </c>
      <c r="H52" s="48">
        <v>45379</v>
      </c>
      <c r="I52" s="52">
        <f t="shared" si="3"/>
        <v>45744</v>
      </c>
      <c r="J52" s="81" t="str">
        <f t="shared" si="2"/>
        <v>OK</v>
      </c>
      <c r="K52" s="63"/>
      <c r="AC52" s="19"/>
    </row>
    <row r="53" spans="1:29" ht="15" customHeight="1">
      <c r="A53" s="17">
        <v>52</v>
      </c>
      <c r="B53" s="22" t="s">
        <v>11</v>
      </c>
      <c r="C53" s="22" t="s">
        <v>384</v>
      </c>
      <c r="D53" s="71">
        <v>402579011</v>
      </c>
      <c r="E53" s="17" t="s">
        <v>17</v>
      </c>
      <c r="F53" s="23" t="s">
        <v>147</v>
      </c>
      <c r="G53" s="17">
        <v>16</v>
      </c>
      <c r="H53" s="42">
        <v>45007</v>
      </c>
      <c r="I53" s="52">
        <f t="shared" si="3"/>
        <v>45372</v>
      </c>
      <c r="J53" s="81" t="str">
        <f t="shared" si="2"/>
        <v>!!!</v>
      </c>
      <c r="K53" s="63"/>
      <c r="AC53" s="19"/>
    </row>
    <row r="54" spans="1:29" ht="15" customHeight="1">
      <c r="A54" s="17">
        <v>53</v>
      </c>
      <c r="B54" s="12" t="s">
        <v>34</v>
      </c>
      <c r="C54" s="12" t="s">
        <v>35</v>
      </c>
      <c r="D54" s="72">
        <v>309519021</v>
      </c>
      <c r="E54" s="9" t="s">
        <v>250</v>
      </c>
      <c r="F54" s="35" t="s">
        <v>89</v>
      </c>
      <c r="G54" s="9">
        <v>24</v>
      </c>
      <c r="H54" s="46">
        <v>45043</v>
      </c>
      <c r="I54" s="52">
        <f t="shared" si="3"/>
        <v>45408</v>
      </c>
      <c r="J54" s="81" t="str">
        <f t="shared" si="2"/>
        <v>!!!</v>
      </c>
      <c r="K54" s="63"/>
      <c r="AC54" s="19"/>
    </row>
    <row r="55" spans="1:29" ht="15" customHeight="1">
      <c r="A55" s="17">
        <v>54</v>
      </c>
      <c r="B55" s="22" t="s">
        <v>331</v>
      </c>
      <c r="C55" s="22" t="s">
        <v>332</v>
      </c>
      <c r="D55" s="71">
        <v>205511011</v>
      </c>
      <c r="E55" s="17" t="s">
        <v>37</v>
      </c>
      <c r="F55" s="23" t="s">
        <v>295</v>
      </c>
      <c r="G55" s="17">
        <v>24</v>
      </c>
      <c r="H55" s="42">
        <v>45336</v>
      </c>
      <c r="I55" s="52">
        <f t="shared" si="3"/>
        <v>45701</v>
      </c>
      <c r="J55" s="81" t="str">
        <f t="shared" si="2"/>
        <v>OK</v>
      </c>
      <c r="K55" s="63"/>
      <c r="AC55" s="19"/>
    </row>
    <row r="56" spans="1:29" ht="15" customHeight="1">
      <c r="A56" s="17">
        <v>55</v>
      </c>
      <c r="B56" s="22" t="s">
        <v>256</v>
      </c>
      <c r="C56" s="22" t="s">
        <v>257</v>
      </c>
      <c r="D56" s="71">
        <v>309501011</v>
      </c>
      <c r="E56" s="23" t="s">
        <v>37</v>
      </c>
      <c r="F56" s="39" t="s">
        <v>89</v>
      </c>
      <c r="G56" s="23">
        <v>20</v>
      </c>
      <c r="H56" s="52">
        <v>45121</v>
      </c>
      <c r="I56" s="52">
        <f t="shared" si="3"/>
        <v>45486</v>
      </c>
      <c r="J56" s="81" t="str">
        <f t="shared" si="2"/>
        <v>OK</v>
      </c>
      <c r="K56" s="63"/>
      <c r="AC56" s="19"/>
    </row>
    <row r="57" spans="1:29" ht="15" customHeight="1">
      <c r="A57" s="17">
        <v>56</v>
      </c>
      <c r="B57" s="16" t="s">
        <v>124</v>
      </c>
      <c r="C57" s="16" t="s">
        <v>126</v>
      </c>
      <c r="D57" s="74">
        <v>207543021</v>
      </c>
      <c r="E57" s="17" t="s">
        <v>62</v>
      </c>
      <c r="F57" s="35" t="s">
        <v>65</v>
      </c>
      <c r="G57" s="18">
        <v>8</v>
      </c>
      <c r="H57" s="43">
        <v>45148</v>
      </c>
      <c r="I57" s="52">
        <f t="shared" si="3"/>
        <v>45513</v>
      </c>
      <c r="J57" s="81" t="str">
        <f t="shared" si="2"/>
        <v>OK</v>
      </c>
      <c r="K57" s="63"/>
      <c r="AC57" s="19"/>
    </row>
    <row r="58" spans="1:29" ht="15" customHeight="1">
      <c r="A58" s="17">
        <v>57</v>
      </c>
      <c r="B58" s="16" t="s">
        <v>124</v>
      </c>
      <c r="C58" s="16" t="s">
        <v>125</v>
      </c>
      <c r="D58" s="74">
        <v>207543031</v>
      </c>
      <c r="E58" s="17" t="s">
        <v>62</v>
      </c>
      <c r="F58" s="35" t="s">
        <v>65</v>
      </c>
      <c r="G58" s="18">
        <v>12</v>
      </c>
      <c r="H58" s="43">
        <v>45148</v>
      </c>
      <c r="I58" s="52">
        <f t="shared" si="3"/>
        <v>45513</v>
      </c>
      <c r="J58" s="81" t="str">
        <f t="shared" si="2"/>
        <v>OK</v>
      </c>
      <c r="K58" s="63"/>
      <c r="AC58" s="19"/>
    </row>
    <row r="59" spans="1:29" ht="15" customHeight="1">
      <c r="A59" s="17">
        <v>58</v>
      </c>
      <c r="B59" s="22" t="s">
        <v>252</v>
      </c>
      <c r="C59" s="22" t="s">
        <v>253</v>
      </c>
      <c r="D59" s="71">
        <v>203524012</v>
      </c>
      <c r="E59" s="23" t="s">
        <v>254</v>
      </c>
      <c r="F59" s="39" t="s">
        <v>255</v>
      </c>
      <c r="G59" s="23">
        <v>12</v>
      </c>
      <c r="H59" s="42">
        <v>45233</v>
      </c>
      <c r="I59" s="52">
        <f t="shared" si="3"/>
        <v>45598</v>
      </c>
      <c r="J59" s="81" t="str">
        <f t="shared" si="2"/>
        <v>OK</v>
      </c>
      <c r="K59" s="63"/>
      <c r="AC59" s="19"/>
    </row>
    <row r="60" spans="1:29" ht="15" customHeight="1">
      <c r="A60" s="17">
        <v>59</v>
      </c>
      <c r="B60" s="22" t="s">
        <v>399</v>
      </c>
      <c r="C60" s="22" t="s">
        <v>400</v>
      </c>
      <c r="D60" s="71">
        <v>402587011</v>
      </c>
      <c r="E60" s="23"/>
      <c r="F60" s="39"/>
      <c r="G60" s="23"/>
      <c r="H60" s="42"/>
      <c r="I60" s="52"/>
      <c r="J60" s="81"/>
      <c r="K60" s="82" t="s">
        <v>398</v>
      </c>
      <c r="AC60" s="19"/>
    </row>
    <row r="61" spans="1:29" ht="15" customHeight="1">
      <c r="A61" s="17">
        <v>60</v>
      </c>
      <c r="B61" s="14" t="s">
        <v>353</v>
      </c>
      <c r="C61" s="14" t="s">
        <v>354</v>
      </c>
      <c r="D61" s="73">
        <v>204524011</v>
      </c>
      <c r="E61" s="17" t="s">
        <v>355</v>
      </c>
      <c r="F61" s="35" t="s">
        <v>356</v>
      </c>
      <c r="G61" s="17">
        <v>12</v>
      </c>
      <c r="H61" s="50">
        <v>45117</v>
      </c>
      <c r="I61" s="52">
        <f t="shared" si="3"/>
        <v>45482</v>
      </c>
      <c r="J61" s="81" t="str">
        <f aca="true" t="shared" si="4" ref="J61:J80">IF($J$1&lt;=I61,"OK","!!!")</f>
        <v>OK</v>
      </c>
      <c r="K61" s="63"/>
      <c r="AC61" s="19"/>
    </row>
    <row r="62" spans="1:29" ht="15" customHeight="1">
      <c r="A62" s="17">
        <v>61</v>
      </c>
      <c r="B62" s="12" t="s">
        <v>240</v>
      </c>
      <c r="C62" s="12" t="s">
        <v>236</v>
      </c>
      <c r="D62" s="72">
        <v>106744011</v>
      </c>
      <c r="E62" s="9" t="s">
        <v>237</v>
      </c>
      <c r="F62" s="35" t="s">
        <v>238</v>
      </c>
      <c r="G62" s="9">
        <v>40</v>
      </c>
      <c r="H62" s="49">
        <v>45313</v>
      </c>
      <c r="I62" s="52">
        <f t="shared" si="3"/>
        <v>45678</v>
      </c>
      <c r="J62" s="81" t="str">
        <f t="shared" si="4"/>
        <v>OK</v>
      </c>
      <c r="K62" s="63"/>
      <c r="AC62" s="19"/>
    </row>
    <row r="63" spans="1:29" ht="15" customHeight="1">
      <c r="A63" s="17">
        <v>62</v>
      </c>
      <c r="B63" s="22" t="s">
        <v>46</v>
      </c>
      <c r="C63" s="22" t="s">
        <v>47</v>
      </c>
      <c r="D63" s="71">
        <v>202502021</v>
      </c>
      <c r="E63" s="23" t="s">
        <v>45</v>
      </c>
      <c r="F63" s="23" t="s">
        <v>159</v>
      </c>
      <c r="G63" s="17">
        <v>24</v>
      </c>
      <c r="H63" s="42">
        <v>45259</v>
      </c>
      <c r="I63" s="52">
        <f t="shared" si="3"/>
        <v>45624</v>
      </c>
      <c r="J63" s="81" t="str">
        <f t="shared" si="4"/>
        <v>OK</v>
      </c>
      <c r="K63" s="63"/>
      <c r="AC63" s="19"/>
    </row>
    <row r="64" spans="1:29" ht="15" customHeight="1">
      <c r="A64" s="17">
        <v>63</v>
      </c>
      <c r="B64" s="12" t="s">
        <v>28</v>
      </c>
      <c r="C64" s="12" t="s">
        <v>301</v>
      </c>
      <c r="D64" s="72">
        <v>307708061</v>
      </c>
      <c r="E64" s="21" t="s">
        <v>318</v>
      </c>
      <c r="F64" s="35" t="s">
        <v>152</v>
      </c>
      <c r="G64" s="9">
        <v>24</v>
      </c>
      <c r="H64" s="46">
        <v>45357</v>
      </c>
      <c r="I64" s="52">
        <f t="shared" si="3"/>
        <v>45722</v>
      </c>
      <c r="J64" s="81" t="str">
        <f t="shared" si="4"/>
        <v>OK</v>
      </c>
      <c r="K64" s="63"/>
      <c r="AC64" s="19"/>
    </row>
    <row r="65" spans="1:29" ht="15" customHeight="1">
      <c r="A65" s="17">
        <v>64</v>
      </c>
      <c r="B65" s="14" t="s">
        <v>161</v>
      </c>
      <c r="C65" s="14" t="s">
        <v>163</v>
      </c>
      <c r="D65" s="73">
        <v>404706033</v>
      </c>
      <c r="E65" s="17" t="s">
        <v>17</v>
      </c>
      <c r="F65" s="23" t="s">
        <v>147</v>
      </c>
      <c r="G65" s="23">
        <v>16</v>
      </c>
      <c r="H65" s="44">
        <v>45412</v>
      </c>
      <c r="I65" s="52">
        <f t="shared" si="3"/>
        <v>45777</v>
      </c>
      <c r="J65" s="81" t="str">
        <f t="shared" si="4"/>
        <v>OK</v>
      </c>
      <c r="K65" s="63"/>
      <c r="AC65" s="19"/>
    </row>
    <row r="66" spans="1:29" ht="15" customHeight="1">
      <c r="A66" s="17">
        <v>65</v>
      </c>
      <c r="B66" s="14" t="s">
        <v>161</v>
      </c>
      <c r="C66" s="14" t="s">
        <v>162</v>
      </c>
      <c r="D66" s="73">
        <v>404706012</v>
      </c>
      <c r="E66" s="17" t="s">
        <v>17</v>
      </c>
      <c r="F66" s="23" t="s">
        <v>147</v>
      </c>
      <c r="G66" s="23">
        <v>16</v>
      </c>
      <c r="H66" s="44">
        <v>45412</v>
      </c>
      <c r="I66" s="52">
        <f t="shared" si="3"/>
        <v>45777</v>
      </c>
      <c r="J66" s="81" t="str">
        <f t="shared" si="4"/>
        <v>OK</v>
      </c>
      <c r="K66" s="63"/>
      <c r="AC66" s="19"/>
    </row>
    <row r="67" spans="1:29" ht="15" customHeight="1">
      <c r="A67" s="17">
        <v>66</v>
      </c>
      <c r="B67" s="12" t="s">
        <v>30</v>
      </c>
      <c r="C67" s="12" t="s">
        <v>31</v>
      </c>
      <c r="D67" s="72">
        <v>307704011</v>
      </c>
      <c r="E67" s="9" t="s">
        <v>182</v>
      </c>
      <c r="F67" s="34" t="s">
        <v>120</v>
      </c>
      <c r="G67" s="9" t="s">
        <v>276</v>
      </c>
      <c r="H67" s="46">
        <v>45369</v>
      </c>
      <c r="I67" s="52">
        <f aca="true" t="shared" si="5" ref="I67:I80">H67+365</f>
        <v>45734</v>
      </c>
      <c r="J67" s="81" t="str">
        <f t="shared" si="4"/>
        <v>OK</v>
      </c>
      <c r="K67" s="63"/>
      <c r="AC67" s="19"/>
    </row>
    <row r="68" spans="1:29" ht="15" customHeight="1">
      <c r="A68" s="17">
        <v>67</v>
      </c>
      <c r="B68" s="22" t="s">
        <v>281</v>
      </c>
      <c r="C68" s="22" t="s">
        <v>282</v>
      </c>
      <c r="D68" s="71">
        <v>406535031</v>
      </c>
      <c r="E68" s="23" t="s">
        <v>17</v>
      </c>
      <c r="F68" s="17" t="s">
        <v>147</v>
      </c>
      <c r="G68" s="23">
        <v>12</v>
      </c>
      <c r="H68" s="44">
        <v>45358</v>
      </c>
      <c r="I68" s="52">
        <f t="shared" si="5"/>
        <v>45723</v>
      </c>
      <c r="J68" s="81" t="str">
        <f t="shared" si="4"/>
        <v>OK</v>
      </c>
      <c r="K68" s="63"/>
      <c r="AC68" s="19"/>
    </row>
    <row r="69" spans="1:29" ht="15" customHeight="1">
      <c r="A69" s="17">
        <v>68</v>
      </c>
      <c r="B69" s="12" t="s">
        <v>25</v>
      </c>
      <c r="C69" s="12" t="s">
        <v>26</v>
      </c>
      <c r="D69" s="72">
        <v>305521011</v>
      </c>
      <c r="E69" s="9" t="s">
        <v>17</v>
      </c>
      <c r="F69" s="35" t="s">
        <v>147</v>
      </c>
      <c r="G69" s="9">
        <v>24</v>
      </c>
      <c r="H69" s="46">
        <v>45261</v>
      </c>
      <c r="I69" s="52">
        <f t="shared" si="5"/>
        <v>45626</v>
      </c>
      <c r="J69" s="81" t="str">
        <f t="shared" si="4"/>
        <v>OK</v>
      </c>
      <c r="K69" s="63"/>
      <c r="AC69" s="19"/>
    </row>
    <row r="70" spans="1:29" ht="15" customHeight="1">
      <c r="A70" s="17">
        <v>69</v>
      </c>
      <c r="B70" s="12" t="s">
        <v>25</v>
      </c>
      <c r="C70" s="12" t="s">
        <v>27</v>
      </c>
      <c r="D70" s="72">
        <v>305521021</v>
      </c>
      <c r="E70" s="21" t="s">
        <v>17</v>
      </c>
      <c r="F70" s="35" t="s">
        <v>147</v>
      </c>
      <c r="G70" s="9">
        <v>24</v>
      </c>
      <c r="H70" s="51">
        <v>45265</v>
      </c>
      <c r="I70" s="52">
        <f t="shared" si="5"/>
        <v>45630</v>
      </c>
      <c r="J70" s="81" t="str">
        <f t="shared" si="4"/>
        <v>OK</v>
      </c>
      <c r="K70" s="63"/>
      <c r="AC70" s="19"/>
    </row>
    <row r="71" spans="1:29" ht="15" customHeight="1">
      <c r="A71" s="17">
        <v>70</v>
      </c>
      <c r="B71" s="14" t="s">
        <v>92</v>
      </c>
      <c r="C71" s="14" t="s">
        <v>166</v>
      </c>
      <c r="D71" s="73">
        <v>204511031</v>
      </c>
      <c r="E71" s="17" t="s">
        <v>17</v>
      </c>
      <c r="F71" s="35" t="s">
        <v>147</v>
      </c>
      <c r="G71" s="17">
        <v>32</v>
      </c>
      <c r="H71" s="42">
        <v>45324</v>
      </c>
      <c r="I71" s="52">
        <f t="shared" si="5"/>
        <v>45689</v>
      </c>
      <c r="J71" s="81" t="str">
        <f t="shared" si="4"/>
        <v>OK</v>
      </c>
      <c r="K71" s="63"/>
      <c r="AC71" s="19"/>
    </row>
    <row r="72" spans="1:29" ht="15" customHeight="1">
      <c r="A72" s="17">
        <v>71</v>
      </c>
      <c r="B72" s="14" t="s">
        <v>92</v>
      </c>
      <c r="C72" s="14" t="s">
        <v>167</v>
      </c>
      <c r="D72" s="73">
        <v>204511032</v>
      </c>
      <c r="E72" s="17" t="s">
        <v>17</v>
      </c>
      <c r="F72" s="35" t="s">
        <v>147</v>
      </c>
      <c r="G72" s="17">
        <v>16</v>
      </c>
      <c r="H72" s="42">
        <v>45321</v>
      </c>
      <c r="I72" s="52">
        <f t="shared" si="5"/>
        <v>45686</v>
      </c>
      <c r="J72" s="81" t="str">
        <f t="shared" si="4"/>
        <v>OK</v>
      </c>
      <c r="K72" s="63"/>
      <c r="AC72" s="19"/>
    </row>
    <row r="73" spans="1:29" ht="15" customHeight="1">
      <c r="A73" s="17">
        <v>72</v>
      </c>
      <c r="B73" s="22" t="s">
        <v>40</v>
      </c>
      <c r="C73" s="22" t="s">
        <v>42</v>
      </c>
      <c r="D73" s="71">
        <v>202518051</v>
      </c>
      <c r="E73" s="17" t="s">
        <v>17</v>
      </c>
      <c r="F73" s="23" t="s">
        <v>147</v>
      </c>
      <c r="G73" s="17">
        <v>16</v>
      </c>
      <c r="H73" s="42">
        <v>45345</v>
      </c>
      <c r="I73" s="52">
        <f t="shared" si="5"/>
        <v>45710</v>
      </c>
      <c r="J73" s="81" t="str">
        <f t="shared" si="4"/>
        <v>OK</v>
      </c>
      <c r="K73" s="63"/>
      <c r="AC73" s="19"/>
    </row>
    <row r="74" spans="1:29" ht="15" customHeight="1">
      <c r="A74" s="17">
        <v>73</v>
      </c>
      <c r="B74" s="22" t="s">
        <v>333</v>
      </c>
      <c r="C74" s="22" t="s">
        <v>334</v>
      </c>
      <c r="D74" s="71">
        <v>205528012</v>
      </c>
      <c r="E74" s="17" t="s">
        <v>17</v>
      </c>
      <c r="F74" s="23" t="s">
        <v>335</v>
      </c>
      <c r="G74" s="17">
        <v>20</v>
      </c>
      <c r="H74" s="42">
        <v>45279</v>
      </c>
      <c r="I74" s="52">
        <f t="shared" si="5"/>
        <v>45644</v>
      </c>
      <c r="J74" s="81" t="str">
        <f t="shared" si="4"/>
        <v>OK</v>
      </c>
      <c r="K74" s="63"/>
      <c r="AC74" s="19"/>
    </row>
    <row r="75" spans="1:29" ht="15" customHeight="1">
      <c r="A75" s="17">
        <v>74</v>
      </c>
      <c r="B75" s="14" t="s">
        <v>302</v>
      </c>
      <c r="C75" s="14" t="s">
        <v>303</v>
      </c>
      <c r="D75" s="17" t="s">
        <v>365</v>
      </c>
      <c r="E75" s="17" t="s">
        <v>17</v>
      </c>
      <c r="F75" s="35" t="s">
        <v>147</v>
      </c>
      <c r="G75" s="17">
        <v>20</v>
      </c>
      <c r="H75" s="42">
        <v>45350</v>
      </c>
      <c r="I75" s="52">
        <f t="shared" si="5"/>
        <v>45715</v>
      </c>
      <c r="J75" s="81" t="str">
        <f t="shared" si="4"/>
        <v>OK</v>
      </c>
      <c r="K75" s="63"/>
      <c r="AC75" s="19"/>
    </row>
    <row r="76" spans="1:29" ht="15" customHeight="1">
      <c r="A76" s="17">
        <v>75</v>
      </c>
      <c r="B76" s="14" t="s">
        <v>316</v>
      </c>
      <c r="C76" s="14" t="s">
        <v>317</v>
      </c>
      <c r="D76" s="73">
        <v>204502011</v>
      </c>
      <c r="E76" s="17" t="s">
        <v>62</v>
      </c>
      <c r="F76" s="35" t="s">
        <v>319</v>
      </c>
      <c r="G76" s="17">
        <v>10</v>
      </c>
      <c r="H76" s="42">
        <v>45343</v>
      </c>
      <c r="I76" s="52">
        <f t="shared" si="5"/>
        <v>45708</v>
      </c>
      <c r="J76" s="81" t="str">
        <f t="shared" si="4"/>
        <v>OK</v>
      </c>
      <c r="K76" s="63"/>
      <c r="AC76" s="19"/>
    </row>
    <row r="77" spans="1:29" ht="15" customHeight="1">
      <c r="A77" s="17">
        <v>76</v>
      </c>
      <c r="B77" s="22" t="s">
        <v>361</v>
      </c>
      <c r="C77" s="22" t="s">
        <v>362</v>
      </c>
      <c r="D77" s="71">
        <v>207533011</v>
      </c>
      <c r="E77" s="17" t="s">
        <v>16</v>
      </c>
      <c r="F77" s="23" t="s">
        <v>363</v>
      </c>
      <c r="G77" s="17">
        <v>12</v>
      </c>
      <c r="H77" s="42">
        <v>45323</v>
      </c>
      <c r="I77" s="52">
        <f t="shared" si="5"/>
        <v>45688</v>
      </c>
      <c r="J77" s="81" t="str">
        <f t="shared" si="4"/>
        <v>OK</v>
      </c>
      <c r="K77" s="63"/>
      <c r="AC77" s="19"/>
    </row>
    <row r="78" spans="1:29" ht="15" customHeight="1">
      <c r="A78" s="17">
        <v>77</v>
      </c>
      <c r="B78" s="22" t="s">
        <v>309</v>
      </c>
      <c r="C78" s="22" t="s">
        <v>310</v>
      </c>
      <c r="D78" s="71">
        <v>404710011</v>
      </c>
      <c r="E78" s="17" t="s">
        <v>17</v>
      </c>
      <c r="F78" s="23" t="s">
        <v>147</v>
      </c>
      <c r="G78" s="17">
        <v>16</v>
      </c>
      <c r="H78" s="42">
        <v>45226</v>
      </c>
      <c r="I78" s="52">
        <f t="shared" si="5"/>
        <v>45591</v>
      </c>
      <c r="J78" s="81" t="str">
        <f t="shared" si="4"/>
        <v>OK</v>
      </c>
      <c r="K78" s="63"/>
      <c r="AC78" s="19"/>
    </row>
    <row r="79" spans="1:29" ht="15" customHeight="1">
      <c r="A79" s="17">
        <v>78</v>
      </c>
      <c r="B79" s="22" t="s">
        <v>48</v>
      </c>
      <c r="C79" s="22" t="s">
        <v>366</v>
      </c>
      <c r="D79" s="71">
        <v>201351021</v>
      </c>
      <c r="E79" s="17" t="s">
        <v>17</v>
      </c>
      <c r="F79" s="23" t="s">
        <v>147</v>
      </c>
      <c r="G79" s="17">
        <v>24</v>
      </c>
      <c r="H79" s="42">
        <v>45075</v>
      </c>
      <c r="I79" s="52">
        <f t="shared" si="5"/>
        <v>45440</v>
      </c>
      <c r="J79" s="81" t="str">
        <f t="shared" si="4"/>
        <v>OK</v>
      </c>
      <c r="K79" s="63"/>
      <c r="AC79" s="19"/>
    </row>
    <row r="80" spans="1:29" ht="15" customHeight="1">
      <c r="A80" s="17">
        <v>79</v>
      </c>
      <c r="B80" s="12" t="s">
        <v>132</v>
      </c>
      <c r="C80" s="12" t="s">
        <v>133</v>
      </c>
      <c r="D80" s="72">
        <v>307705051</v>
      </c>
      <c r="E80" s="9" t="s">
        <v>17</v>
      </c>
      <c r="F80" s="35" t="s">
        <v>147</v>
      </c>
      <c r="G80" s="9">
        <v>18</v>
      </c>
      <c r="H80" s="49">
        <v>45105</v>
      </c>
      <c r="I80" s="52">
        <f t="shared" si="5"/>
        <v>45470</v>
      </c>
      <c r="J80" s="81" t="str">
        <f t="shared" si="4"/>
        <v>OK</v>
      </c>
      <c r="K80" s="63"/>
      <c r="AC80" s="19"/>
    </row>
    <row r="81" spans="7:29" ht="13.5">
      <c r="G81" s="24">
        <f>SUM(G2:G80)</f>
        <v>1742</v>
      </c>
      <c r="AC81" s="19"/>
    </row>
    <row r="82" ht="13.5">
      <c r="AC82" s="19"/>
    </row>
    <row r="83" spans="2:29" ht="13.5">
      <c r="B83" s="56"/>
      <c r="C83" s="56"/>
      <c r="D83" s="2"/>
      <c r="E83" s="2"/>
      <c r="F83" s="57"/>
      <c r="G83" s="2"/>
      <c r="H83" s="58"/>
      <c r="I83" s="59"/>
      <c r="J83" s="8"/>
      <c r="K83" s="54"/>
      <c r="AC83" s="19"/>
    </row>
    <row r="84" spans="2:29" ht="13.5">
      <c r="B84" s="56"/>
      <c r="C84" s="56"/>
      <c r="D84" s="2"/>
      <c r="E84" s="2"/>
      <c r="F84" s="57"/>
      <c r="G84" s="2"/>
      <c r="H84" s="60"/>
      <c r="I84" s="61"/>
      <c r="J84" s="8"/>
      <c r="K84" s="42"/>
      <c r="AC84" s="19"/>
    </row>
    <row r="85" spans="3:29" ht="13.5">
      <c r="C85" s="15"/>
      <c r="D85" s="32"/>
      <c r="E85" s="32"/>
      <c r="F85" s="62"/>
      <c r="G85" s="32"/>
      <c r="H85" s="8"/>
      <c r="I85" s="8"/>
      <c r="J85" s="8"/>
      <c r="AC85" s="19"/>
    </row>
    <row r="86" ht="13.5">
      <c r="AC86" s="19"/>
    </row>
    <row r="87" ht="13.5">
      <c r="AC87" s="19"/>
    </row>
    <row r="88" ht="13.5">
      <c r="AC88" s="19"/>
    </row>
    <row r="89" ht="13.5">
      <c r="AC89" s="19"/>
    </row>
    <row r="90" ht="13.5">
      <c r="AC90" s="19"/>
    </row>
    <row r="91" ht="13.5">
      <c r="AC91" s="19"/>
    </row>
    <row r="92" ht="13.5">
      <c r="AC92" s="19"/>
    </row>
    <row r="93" ht="13.5">
      <c r="AC93" s="19"/>
    </row>
    <row r="94" ht="13.5">
      <c r="AC94" s="19"/>
    </row>
    <row r="95" ht="13.5">
      <c r="AC95" s="19"/>
    </row>
    <row r="96" ht="13.5">
      <c r="AC96" s="19"/>
    </row>
    <row r="97" ht="13.5">
      <c r="AC97" s="19"/>
    </row>
    <row r="98" ht="13.5">
      <c r="AC98" s="19"/>
    </row>
  </sheetData>
  <sheetProtection/>
  <autoFilter ref="A1:K80">
    <sortState ref="A2:K98">
      <sortCondition sortBy="value" ref="B2:B98"/>
    </sortState>
  </autoFilter>
  <conditionalFormatting sqref="J2:J80">
    <cfRule type="containsText" priority="6" dxfId="15" operator="containsText" stopIfTrue="1" text="!!!">
      <formula>NOT(ISERROR(SEARCH("!!!",J2)))</formula>
    </cfRule>
    <cfRule type="containsText" priority="7" dxfId="16" operator="containsText" stopIfTrue="1" text="OK">
      <formula>NOT(ISERROR(SEARCH("OK",J2)))</formula>
    </cfRule>
  </conditionalFormatting>
  <conditionalFormatting sqref="I2:I80">
    <cfRule type="cellIs" priority="12" dxfId="17" operator="equal" stopIfTrue="1">
      <formula>$J$1</formula>
    </cfRule>
    <cfRule type="cellIs" priority="13" dxfId="15" operator="lessThan" stopIfTrue="1">
      <formula>$J$1</formula>
    </cfRule>
    <cfRule type="cellIs" priority="14" dxfId="16" operator="greaterThan" stopIfTrue="1">
      <formula>$J$1</formula>
    </cfRule>
  </conditionalFormatting>
  <printOptions/>
  <pageMargins left="0.5905511811023623" right="0.5905511811023623" top="0.7480314960629921" bottom="0.7480314960629921" header="0.31496062992125984" footer="0.31496062992125984"/>
  <pageSetup fitToHeight="0" fitToWidth="1" horizontalDpi="600" verticalDpi="600" orientation="landscape" paperSize="9" scale="64" r:id="rId1"/>
  <headerFooter>
    <oddHeader>&amp;C&amp;"Times New Roman,Tučné"&amp;14&amp;KFF0000Regionálne stredisko ZÁPAD</oddHeader>
    <oddFooter>&amp;C&amp;P z &amp;N&amp;R&amp;"Times New Roman,Normálne"Aktualizované dňa: &amp;D,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view="pageBreakPreview" zoomScaleSheetLayoutView="100" zoomScalePageLayoutView="0" workbookViewId="0" topLeftCell="A1">
      <pane xSplit="1" ySplit="1" topLeftCell="B26" activePane="bottomRight" state="frozen"/>
      <selection pane="topLeft" activeCell="G1" sqref="G1:H16384"/>
      <selection pane="topRight" activeCell="G1" sqref="G1:H16384"/>
      <selection pane="bottomLeft" activeCell="G1" sqref="G1:H16384"/>
      <selection pane="bottomRight" activeCell="I51" sqref="I51"/>
    </sheetView>
  </sheetViews>
  <sheetFormatPr defaultColWidth="9.140625" defaultRowHeight="15"/>
  <cols>
    <col min="1" max="1" width="5.8515625" style="24" customWidth="1"/>
    <col min="2" max="2" width="35.8515625" style="13" customWidth="1"/>
    <col min="3" max="3" width="18.8515625" style="13" customWidth="1"/>
    <col min="4" max="4" width="18.8515625" style="24" customWidth="1"/>
    <col min="5" max="5" width="18.8515625" style="41" customWidth="1"/>
    <col min="6" max="6" width="17.8515625" style="41" customWidth="1"/>
    <col min="7" max="7" width="14.8515625" style="41" customWidth="1"/>
    <col min="8" max="9" width="13.8515625" style="41" customWidth="1"/>
    <col min="10" max="10" width="12.8515625" style="41" customWidth="1"/>
    <col min="11" max="11" width="32.7109375" style="13" bestFit="1" customWidth="1"/>
    <col min="12" max="12" width="9.140625" style="13" customWidth="1"/>
    <col min="13" max="13" width="7.140625" style="13" customWidth="1"/>
    <col min="14" max="14" width="12.57421875" style="37" customWidth="1"/>
    <col min="15" max="16384" width="9.140625" style="13" customWidth="1"/>
  </cols>
  <sheetData>
    <row r="1" spans="1:14" ht="45">
      <c r="A1" s="64" t="s">
        <v>0</v>
      </c>
      <c r="B1" s="64" t="s">
        <v>1</v>
      </c>
      <c r="C1" s="64" t="s">
        <v>2</v>
      </c>
      <c r="D1" s="64" t="s">
        <v>364</v>
      </c>
      <c r="E1" s="64" t="s">
        <v>3</v>
      </c>
      <c r="F1" s="64" t="s">
        <v>146</v>
      </c>
      <c r="G1" s="64" t="s">
        <v>4</v>
      </c>
      <c r="H1" s="64" t="s">
        <v>5</v>
      </c>
      <c r="I1" s="64" t="s">
        <v>6</v>
      </c>
      <c r="J1" s="80">
        <f ca="1">TODAY()</f>
        <v>45440</v>
      </c>
      <c r="K1" s="64" t="s">
        <v>403</v>
      </c>
      <c r="N1" s="33"/>
    </row>
    <row r="2" spans="1:14" ht="15" customHeight="1">
      <c r="A2" s="23">
        <v>1</v>
      </c>
      <c r="B2" s="22" t="s">
        <v>136</v>
      </c>
      <c r="C2" s="22" t="s">
        <v>248</v>
      </c>
      <c r="D2" s="71">
        <v>509702021</v>
      </c>
      <c r="E2" s="17" t="s">
        <v>17</v>
      </c>
      <c r="F2" s="17" t="s">
        <v>210</v>
      </c>
      <c r="G2" s="31">
        <v>28</v>
      </c>
      <c r="H2" s="42">
        <v>45072</v>
      </c>
      <c r="I2" s="53">
        <f aca="true" t="shared" si="0" ref="I2:I37">H2+365</f>
        <v>45437</v>
      </c>
      <c r="J2" s="81" t="str">
        <f aca="true" t="shared" si="1" ref="J2:J37">IF($J$1&lt;=I2,"OK","!!!")</f>
        <v>!!!</v>
      </c>
      <c r="K2" s="22"/>
      <c r="M2" s="27"/>
      <c r="N2" s="33"/>
    </row>
    <row r="3" spans="1:14" ht="15" customHeight="1">
      <c r="A3" s="23">
        <v>2</v>
      </c>
      <c r="B3" s="22" t="s">
        <v>95</v>
      </c>
      <c r="C3" s="22" t="s">
        <v>100</v>
      </c>
      <c r="D3" s="71">
        <v>505530031</v>
      </c>
      <c r="E3" s="17" t="s">
        <v>65</v>
      </c>
      <c r="F3" s="17" t="s">
        <v>65</v>
      </c>
      <c r="G3" s="17">
        <v>10</v>
      </c>
      <c r="H3" s="42">
        <v>45296</v>
      </c>
      <c r="I3" s="53">
        <f t="shared" si="0"/>
        <v>45661</v>
      </c>
      <c r="J3" s="81" t="str">
        <f t="shared" si="1"/>
        <v>OK</v>
      </c>
      <c r="K3" s="22"/>
      <c r="M3" s="27"/>
      <c r="N3" s="33"/>
    </row>
    <row r="4" spans="1:14" ht="15" customHeight="1">
      <c r="A4" s="23">
        <v>3</v>
      </c>
      <c r="B4" s="22" t="s">
        <v>95</v>
      </c>
      <c r="C4" s="22" t="s">
        <v>101</v>
      </c>
      <c r="D4" s="71">
        <v>505530051</v>
      </c>
      <c r="E4" s="17" t="s">
        <v>65</v>
      </c>
      <c r="F4" s="17" t="s">
        <v>65</v>
      </c>
      <c r="G4" s="17">
        <v>10</v>
      </c>
      <c r="H4" s="42">
        <v>45296</v>
      </c>
      <c r="I4" s="53">
        <f t="shared" si="0"/>
        <v>45661</v>
      </c>
      <c r="J4" s="81" t="str">
        <f t="shared" si="1"/>
        <v>OK</v>
      </c>
      <c r="K4" s="22"/>
      <c r="M4" s="27"/>
      <c r="N4" s="33"/>
    </row>
    <row r="5" spans="1:14" ht="15" customHeight="1">
      <c r="A5" s="23">
        <v>4</v>
      </c>
      <c r="B5" s="22" t="s">
        <v>95</v>
      </c>
      <c r="C5" s="22" t="s">
        <v>140</v>
      </c>
      <c r="D5" s="71">
        <v>505530011</v>
      </c>
      <c r="E5" s="17" t="s">
        <v>65</v>
      </c>
      <c r="F5" s="17" t="s">
        <v>65</v>
      </c>
      <c r="G5" s="17">
        <v>10</v>
      </c>
      <c r="H5" s="42">
        <v>45366</v>
      </c>
      <c r="I5" s="53">
        <f t="shared" si="0"/>
        <v>45731</v>
      </c>
      <c r="J5" s="81" t="str">
        <f t="shared" si="1"/>
        <v>OK</v>
      </c>
      <c r="K5" s="22"/>
      <c r="M5" s="27"/>
      <c r="N5" s="33"/>
    </row>
    <row r="6" spans="1:14" ht="15" customHeight="1">
      <c r="A6" s="23">
        <v>5</v>
      </c>
      <c r="B6" s="22" t="s">
        <v>288</v>
      </c>
      <c r="C6" s="22" t="s">
        <v>289</v>
      </c>
      <c r="D6" s="71">
        <v>506705071</v>
      </c>
      <c r="E6" s="17" t="s">
        <v>16</v>
      </c>
      <c r="F6" s="17" t="s">
        <v>148</v>
      </c>
      <c r="G6" s="17">
        <v>10</v>
      </c>
      <c r="H6" s="42">
        <v>45159</v>
      </c>
      <c r="I6" s="53">
        <f t="shared" si="0"/>
        <v>45524</v>
      </c>
      <c r="J6" s="81" t="str">
        <f t="shared" si="1"/>
        <v>OK</v>
      </c>
      <c r="K6" s="22"/>
      <c r="M6" s="27"/>
      <c r="N6" s="33"/>
    </row>
    <row r="7" spans="1:14" ht="15" customHeight="1">
      <c r="A7" s="23">
        <v>6</v>
      </c>
      <c r="B7" s="22" t="s">
        <v>211</v>
      </c>
      <c r="C7" s="22" t="s">
        <v>212</v>
      </c>
      <c r="D7" s="71">
        <v>505700351</v>
      </c>
      <c r="E7" s="17" t="s">
        <v>17</v>
      </c>
      <c r="F7" s="31" t="s">
        <v>147</v>
      </c>
      <c r="G7" s="17">
        <v>24</v>
      </c>
      <c r="H7" s="53">
        <v>45001</v>
      </c>
      <c r="I7" s="53">
        <f t="shared" si="0"/>
        <v>45366</v>
      </c>
      <c r="J7" s="81" t="str">
        <f t="shared" si="1"/>
        <v>!!!</v>
      </c>
      <c r="K7" s="22"/>
      <c r="M7" s="27"/>
      <c r="N7" s="33"/>
    </row>
    <row r="8" spans="1:14" ht="15" customHeight="1">
      <c r="A8" s="23">
        <v>7</v>
      </c>
      <c r="B8" s="22" t="s">
        <v>336</v>
      </c>
      <c r="C8" s="22" t="s">
        <v>337</v>
      </c>
      <c r="D8" s="71">
        <v>503503011</v>
      </c>
      <c r="E8" s="34" t="s">
        <v>338</v>
      </c>
      <c r="F8" s="34" t="s">
        <v>159</v>
      </c>
      <c r="G8" s="17">
        <v>8</v>
      </c>
      <c r="H8" s="42">
        <v>45308</v>
      </c>
      <c r="I8" s="53">
        <f t="shared" si="0"/>
        <v>45673</v>
      </c>
      <c r="J8" s="81" t="str">
        <f t="shared" si="1"/>
        <v>OK</v>
      </c>
      <c r="K8" s="22"/>
      <c r="M8" s="27"/>
      <c r="N8" s="33"/>
    </row>
    <row r="9" spans="1:14" ht="15" customHeight="1">
      <c r="A9" s="23">
        <v>8</v>
      </c>
      <c r="B9" s="26" t="s">
        <v>287</v>
      </c>
      <c r="C9" s="22" t="s">
        <v>283</v>
      </c>
      <c r="D9" s="71">
        <v>606053012</v>
      </c>
      <c r="E9" s="23" t="s">
        <v>245</v>
      </c>
      <c r="F9" s="23" t="s">
        <v>284</v>
      </c>
      <c r="G9" s="23">
        <v>16</v>
      </c>
      <c r="H9" s="44">
        <v>45126</v>
      </c>
      <c r="I9" s="53">
        <f t="shared" si="0"/>
        <v>45491</v>
      </c>
      <c r="J9" s="81" t="str">
        <f t="shared" si="1"/>
        <v>OK</v>
      </c>
      <c r="K9" s="22"/>
      <c r="M9" s="27"/>
      <c r="N9" s="33"/>
    </row>
    <row r="10" spans="1:14" ht="15" customHeight="1">
      <c r="A10" s="23">
        <v>9</v>
      </c>
      <c r="B10" s="22" t="s">
        <v>137</v>
      </c>
      <c r="C10" s="22" t="s">
        <v>206</v>
      </c>
      <c r="D10" s="71">
        <v>308702021</v>
      </c>
      <c r="E10" s="17" t="s">
        <v>16</v>
      </c>
      <c r="F10" s="17" t="s">
        <v>199</v>
      </c>
      <c r="G10" s="17">
        <v>12</v>
      </c>
      <c r="H10" s="42">
        <v>45170</v>
      </c>
      <c r="I10" s="53">
        <f t="shared" si="0"/>
        <v>45535</v>
      </c>
      <c r="J10" s="81" t="str">
        <f t="shared" si="1"/>
        <v>OK</v>
      </c>
      <c r="K10" s="22"/>
      <c r="M10" s="27"/>
      <c r="N10" s="33"/>
    </row>
    <row r="11" spans="1:14" ht="15" customHeight="1">
      <c r="A11" s="23">
        <v>10</v>
      </c>
      <c r="B11" s="26" t="s">
        <v>296</v>
      </c>
      <c r="C11" s="22" t="s">
        <v>297</v>
      </c>
      <c r="D11" s="71">
        <v>606549011</v>
      </c>
      <c r="E11" s="28" t="s">
        <v>17</v>
      </c>
      <c r="F11" s="67" t="s">
        <v>259</v>
      </c>
      <c r="G11" s="23">
        <v>32</v>
      </c>
      <c r="H11" s="44">
        <v>44904</v>
      </c>
      <c r="I11" s="53">
        <f t="shared" si="0"/>
        <v>45269</v>
      </c>
      <c r="J11" s="81" t="str">
        <f t="shared" si="1"/>
        <v>!!!</v>
      </c>
      <c r="K11" s="83" t="s">
        <v>404</v>
      </c>
      <c r="L11" s="37"/>
      <c r="M11" s="27"/>
      <c r="N11" s="33"/>
    </row>
    <row r="12" spans="1:14" ht="15" customHeight="1">
      <c r="A12" s="23">
        <v>11</v>
      </c>
      <c r="B12" s="26" t="s">
        <v>164</v>
      </c>
      <c r="C12" s="22" t="s">
        <v>165</v>
      </c>
      <c r="D12" s="71">
        <v>603717011</v>
      </c>
      <c r="E12" s="23" t="s">
        <v>61</v>
      </c>
      <c r="F12" s="23" t="s">
        <v>218</v>
      </c>
      <c r="G12" s="17">
        <v>4</v>
      </c>
      <c r="H12" s="45">
        <v>45187</v>
      </c>
      <c r="I12" s="53">
        <f t="shared" si="0"/>
        <v>45552</v>
      </c>
      <c r="J12" s="81" t="str">
        <f t="shared" si="1"/>
        <v>OK</v>
      </c>
      <c r="K12" s="22"/>
      <c r="M12" s="27"/>
      <c r="N12" s="33"/>
    </row>
    <row r="13" spans="1:14" ht="15" customHeight="1">
      <c r="A13" s="23">
        <v>12</v>
      </c>
      <c r="B13" s="26" t="s">
        <v>243</v>
      </c>
      <c r="C13" s="22" t="s">
        <v>244</v>
      </c>
      <c r="D13" s="71">
        <v>606041004</v>
      </c>
      <c r="E13" s="23" t="s">
        <v>245</v>
      </c>
      <c r="F13" s="23" t="s">
        <v>246</v>
      </c>
      <c r="G13" s="28" t="s">
        <v>277</v>
      </c>
      <c r="H13" s="44">
        <v>45041</v>
      </c>
      <c r="I13" s="53">
        <f t="shared" si="0"/>
        <v>45406</v>
      </c>
      <c r="J13" s="81" t="str">
        <f t="shared" si="1"/>
        <v>!!!</v>
      </c>
      <c r="K13" s="22"/>
      <c r="M13" s="27"/>
      <c r="N13" s="33"/>
    </row>
    <row r="14" spans="1:14" ht="15" customHeight="1">
      <c r="A14" s="23">
        <v>13</v>
      </c>
      <c r="B14" s="22" t="s">
        <v>72</v>
      </c>
      <c r="C14" s="22" t="s">
        <v>77</v>
      </c>
      <c r="D14" s="71">
        <v>505716011</v>
      </c>
      <c r="E14" s="17" t="s">
        <v>17</v>
      </c>
      <c r="F14" s="17" t="s">
        <v>147</v>
      </c>
      <c r="G14" s="17">
        <v>20</v>
      </c>
      <c r="H14" s="42">
        <v>45158</v>
      </c>
      <c r="I14" s="53">
        <f t="shared" si="0"/>
        <v>45523</v>
      </c>
      <c r="J14" s="81" t="str">
        <f t="shared" si="1"/>
        <v>OK</v>
      </c>
      <c r="K14" s="22"/>
      <c r="M14" s="27"/>
      <c r="N14" s="33"/>
    </row>
    <row r="15" spans="1:14" ht="15" customHeight="1">
      <c r="A15" s="23">
        <v>14</v>
      </c>
      <c r="B15" s="26" t="s">
        <v>401</v>
      </c>
      <c r="C15" s="22" t="s">
        <v>299</v>
      </c>
      <c r="D15" s="71">
        <v>601720011</v>
      </c>
      <c r="E15" s="23" t="s">
        <v>182</v>
      </c>
      <c r="F15" s="23" t="s">
        <v>120</v>
      </c>
      <c r="G15" s="23" t="s">
        <v>389</v>
      </c>
      <c r="H15" s="44">
        <v>45364</v>
      </c>
      <c r="I15" s="53">
        <f t="shared" si="0"/>
        <v>45729</v>
      </c>
      <c r="J15" s="81" t="str">
        <f t="shared" si="1"/>
        <v>OK</v>
      </c>
      <c r="K15" s="22"/>
      <c r="M15" s="27"/>
      <c r="N15" s="33"/>
    </row>
    <row r="16" spans="1:14" ht="15" customHeight="1">
      <c r="A16" s="23">
        <v>15</v>
      </c>
      <c r="B16" s="22" t="s">
        <v>269</v>
      </c>
      <c r="C16" s="22" t="s">
        <v>270</v>
      </c>
      <c r="D16" s="71">
        <v>503513011</v>
      </c>
      <c r="E16" s="17" t="s">
        <v>16</v>
      </c>
      <c r="F16" s="18" t="s">
        <v>285</v>
      </c>
      <c r="G16" s="17">
        <v>16</v>
      </c>
      <c r="H16" s="42">
        <v>45117</v>
      </c>
      <c r="I16" s="53">
        <f t="shared" si="0"/>
        <v>45482</v>
      </c>
      <c r="J16" s="81" t="str">
        <f t="shared" si="1"/>
        <v>OK</v>
      </c>
      <c r="K16" s="22"/>
      <c r="M16" s="27"/>
      <c r="N16" s="33"/>
    </row>
    <row r="17" spans="1:14" ht="15" customHeight="1">
      <c r="A17" s="23">
        <v>16</v>
      </c>
      <c r="B17" s="22" t="s">
        <v>274</v>
      </c>
      <c r="C17" s="22" t="s">
        <v>275</v>
      </c>
      <c r="D17" s="71">
        <v>506502013</v>
      </c>
      <c r="E17" s="17" t="s">
        <v>17</v>
      </c>
      <c r="F17" s="17" t="s">
        <v>147</v>
      </c>
      <c r="G17" s="17">
        <v>24</v>
      </c>
      <c r="H17" s="42">
        <v>45091</v>
      </c>
      <c r="I17" s="53">
        <f t="shared" si="0"/>
        <v>45456</v>
      </c>
      <c r="J17" s="81" t="str">
        <f t="shared" si="1"/>
        <v>OK</v>
      </c>
      <c r="K17" s="22"/>
      <c r="M17" s="27"/>
      <c r="N17" s="33"/>
    </row>
    <row r="18" spans="1:14" ht="15" customHeight="1">
      <c r="A18" s="23">
        <v>17</v>
      </c>
      <c r="B18" s="22" t="s">
        <v>172</v>
      </c>
      <c r="C18" s="22" t="s">
        <v>76</v>
      </c>
      <c r="D18" s="71">
        <v>506504051</v>
      </c>
      <c r="E18" s="17" t="s">
        <v>65</v>
      </c>
      <c r="F18" s="17" t="s">
        <v>65</v>
      </c>
      <c r="G18" s="17">
        <v>12</v>
      </c>
      <c r="H18" s="42">
        <v>45149</v>
      </c>
      <c r="I18" s="53">
        <f t="shared" si="0"/>
        <v>45514</v>
      </c>
      <c r="J18" s="81" t="str">
        <f t="shared" si="1"/>
        <v>OK</v>
      </c>
      <c r="K18" s="22"/>
      <c r="M18" s="27"/>
      <c r="N18" s="33"/>
    </row>
    <row r="19" spans="1:14" ht="15" customHeight="1">
      <c r="A19" s="23">
        <v>18</v>
      </c>
      <c r="B19" s="22" t="s">
        <v>96</v>
      </c>
      <c r="C19" s="22" t="s">
        <v>97</v>
      </c>
      <c r="D19" s="71">
        <v>503504011</v>
      </c>
      <c r="E19" s="17" t="s">
        <v>16</v>
      </c>
      <c r="F19" s="17" t="s">
        <v>148</v>
      </c>
      <c r="G19" s="17">
        <v>12</v>
      </c>
      <c r="H19" s="42">
        <v>44990</v>
      </c>
      <c r="I19" s="53">
        <f t="shared" si="0"/>
        <v>45355</v>
      </c>
      <c r="J19" s="81" t="str">
        <f t="shared" si="1"/>
        <v>!!!</v>
      </c>
      <c r="K19" s="22"/>
      <c r="M19" s="27"/>
      <c r="N19" s="33"/>
    </row>
    <row r="20" spans="1:14" ht="15" customHeight="1">
      <c r="A20" s="23">
        <v>19</v>
      </c>
      <c r="B20" s="22" t="s">
        <v>98</v>
      </c>
      <c r="C20" s="22" t="s">
        <v>99</v>
      </c>
      <c r="D20" s="71">
        <v>503507011</v>
      </c>
      <c r="E20" s="17" t="s">
        <v>16</v>
      </c>
      <c r="F20" s="17" t="s">
        <v>148</v>
      </c>
      <c r="G20" s="17">
        <v>20</v>
      </c>
      <c r="H20" s="42">
        <v>45170</v>
      </c>
      <c r="I20" s="53">
        <f t="shared" si="0"/>
        <v>45535</v>
      </c>
      <c r="J20" s="81" t="str">
        <f t="shared" si="1"/>
        <v>OK</v>
      </c>
      <c r="K20" s="22"/>
      <c r="M20" s="27"/>
      <c r="N20" s="33"/>
    </row>
    <row r="21" spans="1:14" ht="15" customHeight="1">
      <c r="A21" s="23">
        <v>20</v>
      </c>
      <c r="B21" s="22" t="s">
        <v>84</v>
      </c>
      <c r="C21" s="22" t="s">
        <v>85</v>
      </c>
      <c r="D21" s="71">
        <v>508507021</v>
      </c>
      <c r="E21" s="17" t="s">
        <v>16</v>
      </c>
      <c r="F21" s="17" t="s">
        <v>148</v>
      </c>
      <c r="G21" s="17">
        <v>16</v>
      </c>
      <c r="H21" s="42">
        <v>45259</v>
      </c>
      <c r="I21" s="53">
        <f t="shared" si="0"/>
        <v>45624</v>
      </c>
      <c r="J21" s="81" t="str">
        <f t="shared" si="1"/>
        <v>OK</v>
      </c>
      <c r="K21" s="22"/>
      <c r="M21" s="27"/>
      <c r="N21" s="33"/>
    </row>
    <row r="22" spans="1:14" ht="15" customHeight="1">
      <c r="A22" s="23">
        <v>21</v>
      </c>
      <c r="B22" s="22" t="s">
        <v>215</v>
      </c>
      <c r="C22" s="22" t="s">
        <v>86</v>
      </c>
      <c r="D22" s="71">
        <v>505519011</v>
      </c>
      <c r="E22" s="17" t="s">
        <v>17</v>
      </c>
      <c r="F22" s="17" t="s">
        <v>147</v>
      </c>
      <c r="G22" s="17">
        <v>16</v>
      </c>
      <c r="H22" s="42">
        <v>45127</v>
      </c>
      <c r="I22" s="53">
        <f t="shared" si="0"/>
        <v>45492</v>
      </c>
      <c r="J22" s="81" t="str">
        <f t="shared" si="1"/>
        <v>OK</v>
      </c>
      <c r="K22" s="22"/>
      <c r="M22" s="27"/>
      <c r="N22" s="33"/>
    </row>
    <row r="23" spans="1:14" ht="15" customHeight="1">
      <c r="A23" s="23">
        <v>22</v>
      </c>
      <c r="B23" s="22" t="s">
        <v>66</v>
      </c>
      <c r="C23" s="22" t="s">
        <v>67</v>
      </c>
      <c r="D23" s="71">
        <v>505501011</v>
      </c>
      <c r="E23" s="17" t="s">
        <v>65</v>
      </c>
      <c r="F23" s="17" t="s">
        <v>65</v>
      </c>
      <c r="G23" s="17">
        <v>10</v>
      </c>
      <c r="H23" s="42">
        <v>45051</v>
      </c>
      <c r="I23" s="53">
        <f t="shared" si="0"/>
        <v>45416</v>
      </c>
      <c r="J23" s="81" t="str">
        <f t="shared" si="1"/>
        <v>!!!</v>
      </c>
      <c r="K23" s="22"/>
      <c r="M23" s="27"/>
      <c r="N23" s="33"/>
    </row>
    <row r="24" spans="1:14" ht="15" customHeight="1">
      <c r="A24" s="23">
        <v>23</v>
      </c>
      <c r="B24" s="22" t="s">
        <v>66</v>
      </c>
      <c r="C24" s="22" t="s">
        <v>68</v>
      </c>
      <c r="D24" s="71">
        <v>505501041</v>
      </c>
      <c r="E24" s="17" t="s">
        <v>65</v>
      </c>
      <c r="F24" s="17" t="s">
        <v>65</v>
      </c>
      <c r="G24" s="17">
        <v>10</v>
      </c>
      <c r="H24" s="42">
        <v>45246</v>
      </c>
      <c r="I24" s="53">
        <f t="shared" si="0"/>
        <v>45611</v>
      </c>
      <c r="J24" s="81" t="str">
        <f t="shared" si="1"/>
        <v>OK</v>
      </c>
      <c r="K24" s="22"/>
      <c r="M24" s="27"/>
      <c r="N24" s="33"/>
    </row>
    <row r="25" spans="1:14" ht="15" customHeight="1">
      <c r="A25" s="23">
        <v>24</v>
      </c>
      <c r="B25" s="22" t="s">
        <v>216</v>
      </c>
      <c r="C25" s="22" t="s">
        <v>357</v>
      </c>
      <c r="D25" s="71">
        <v>508514031</v>
      </c>
      <c r="E25" s="17" t="s">
        <v>17</v>
      </c>
      <c r="F25" s="31" t="s">
        <v>217</v>
      </c>
      <c r="G25" s="17">
        <v>20</v>
      </c>
      <c r="H25" s="42">
        <v>45243</v>
      </c>
      <c r="I25" s="53">
        <f t="shared" si="0"/>
        <v>45608</v>
      </c>
      <c r="J25" s="81" t="str">
        <f t="shared" si="1"/>
        <v>OK</v>
      </c>
      <c r="K25" s="22"/>
      <c r="M25" s="27"/>
      <c r="N25" s="33"/>
    </row>
    <row r="26" spans="1:14" ht="15" customHeight="1">
      <c r="A26" s="23">
        <v>25</v>
      </c>
      <c r="B26" s="22" t="s">
        <v>82</v>
      </c>
      <c r="C26" s="22" t="s">
        <v>83</v>
      </c>
      <c r="D26" s="71">
        <v>508517021</v>
      </c>
      <c r="E26" s="17" t="s">
        <v>16</v>
      </c>
      <c r="F26" s="17" t="s">
        <v>148</v>
      </c>
      <c r="G26" s="17">
        <v>20</v>
      </c>
      <c r="H26" s="42">
        <v>45295</v>
      </c>
      <c r="I26" s="53">
        <f t="shared" si="0"/>
        <v>45660</v>
      </c>
      <c r="J26" s="81" t="str">
        <f t="shared" si="1"/>
        <v>OK</v>
      </c>
      <c r="K26" s="22"/>
      <c r="L26" s="30"/>
      <c r="M26" s="27"/>
      <c r="N26" s="33"/>
    </row>
    <row r="27" spans="1:14" ht="15" customHeight="1">
      <c r="A27" s="23">
        <v>26</v>
      </c>
      <c r="B27" s="26" t="s">
        <v>109</v>
      </c>
      <c r="C27" s="22" t="s">
        <v>110</v>
      </c>
      <c r="D27" s="71">
        <v>611515032</v>
      </c>
      <c r="E27" s="23" t="s">
        <v>181</v>
      </c>
      <c r="F27" s="23" t="s">
        <v>120</v>
      </c>
      <c r="G27" s="17" t="s">
        <v>387</v>
      </c>
      <c r="H27" s="44">
        <v>45323</v>
      </c>
      <c r="I27" s="53">
        <f t="shared" si="0"/>
        <v>45688</v>
      </c>
      <c r="J27" s="81" t="str">
        <f t="shared" si="1"/>
        <v>OK</v>
      </c>
      <c r="K27" s="22"/>
      <c r="M27" s="27"/>
      <c r="N27" s="33"/>
    </row>
    <row r="28" spans="1:14" ht="15" customHeight="1">
      <c r="A28" s="23">
        <v>27</v>
      </c>
      <c r="B28" s="26" t="s">
        <v>109</v>
      </c>
      <c r="C28" s="22" t="s">
        <v>121</v>
      </c>
      <c r="D28" s="71">
        <v>611515011</v>
      </c>
      <c r="E28" s="23" t="s">
        <v>181</v>
      </c>
      <c r="F28" s="23" t="s">
        <v>120</v>
      </c>
      <c r="G28" s="17" t="s">
        <v>387</v>
      </c>
      <c r="H28" s="44">
        <v>45323</v>
      </c>
      <c r="I28" s="53">
        <f t="shared" si="0"/>
        <v>45688</v>
      </c>
      <c r="J28" s="81" t="str">
        <f t="shared" si="1"/>
        <v>OK</v>
      </c>
      <c r="K28" s="22"/>
      <c r="M28" s="27"/>
      <c r="N28" s="33"/>
    </row>
    <row r="29" spans="1:14" ht="15" customHeight="1">
      <c r="A29" s="23">
        <v>28</v>
      </c>
      <c r="B29" s="26" t="s">
        <v>325</v>
      </c>
      <c r="C29" s="22" t="s">
        <v>326</v>
      </c>
      <c r="D29" s="71">
        <v>611515012</v>
      </c>
      <c r="E29" s="23" t="s">
        <v>61</v>
      </c>
      <c r="F29" s="23" t="s">
        <v>284</v>
      </c>
      <c r="G29" s="17">
        <v>20</v>
      </c>
      <c r="H29" s="44">
        <v>45176</v>
      </c>
      <c r="I29" s="53">
        <f t="shared" si="0"/>
        <v>45541</v>
      </c>
      <c r="J29" s="81" t="str">
        <f t="shared" si="1"/>
        <v>OK</v>
      </c>
      <c r="K29" s="22"/>
      <c r="M29" s="27"/>
      <c r="N29" s="33"/>
    </row>
    <row r="30" spans="1:14" ht="15" customHeight="1">
      <c r="A30" s="23">
        <v>29</v>
      </c>
      <c r="B30" s="22" t="s">
        <v>73</v>
      </c>
      <c r="C30" s="22" t="s">
        <v>75</v>
      </c>
      <c r="D30" s="71">
        <v>507514011</v>
      </c>
      <c r="E30" s="17" t="s">
        <v>74</v>
      </c>
      <c r="F30" s="17" t="s">
        <v>74</v>
      </c>
      <c r="G30" s="17">
        <v>12</v>
      </c>
      <c r="H30" s="42">
        <v>45244</v>
      </c>
      <c r="I30" s="42">
        <f t="shared" si="0"/>
        <v>45609</v>
      </c>
      <c r="J30" s="81" t="str">
        <f t="shared" si="1"/>
        <v>OK</v>
      </c>
      <c r="K30" s="22"/>
      <c r="M30" s="27"/>
      <c r="N30" s="33"/>
    </row>
    <row r="31" spans="1:14" ht="15" customHeight="1">
      <c r="A31" s="23">
        <v>30</v>
      </c>
      <c r="B31" s="22" t="s">
        <v>247</v>
      </c>
      <c r="C31" s="22" t="s">
        <v>251</v>
      </c>
      <c r="D31" s="71">
        <v>501508011</v>
      </c>
      <c r="E31" s="17" t="s">
        <v>45</v>
      </c>
      <c r="F31" s="18" t="s">
        <v>273</v>
      </c>
      <c r="G31" s="17">
        <v>12</v>
      </c>
      <c r="H31" s="42">
        <v>45065</v>
      </c>
      <c r="I31" s="53">
        <f t="shared" si="0"/>
        <v>45430</v>
      </c>
      <c r="J31" s="81" t="str">
        <f t="shared" si="1"/>
        <v>!!!</v>
      </c>
      <c r="K31" s="22"/>
      <c r="M31" s="27"/>
      <c r="N31" s="33"/>
    </row>
    <row r="32" spans="1:14" ht="15" customHeight="1">
      <c r="A32" s="23">
        <v>31</v>
      </c>
      <c r="B32" s="22" t="s">
        <v>69</v>
      </c>
      <c r="C32" s="22" t="s">
        <v>70</v>
      </c>
      <c r="D32" s="71">
        <v>506525023</v>
      </c>
      <c r="E32" s="17" t="s">
        <v>16</v>
      </c>
      <c r="F32" s="17" t="s">
        <v>148</v>
      </c>
      <c r="G32" s="17">
        <v>24</v>
      </c>
      <c r="H32" s="42">
        <v>45082</v>
      </c>
      <c r="I32" s="53">
        <f t="shared" si="0"/>
        <v>45447</v>
      </c>
      <c r="J32" s="81" t="str">
        <f t="shared" si="1"/>
        <v>OK</v>
      </c>
      <c r="K32" s="22"/>
      <c r="M32" s="27"/>
      <c r="N32" s="33"/>
    </row>
    <row r="33" spans="1:14" ht="15" customHeight="1">
      <c r="A33" s="23">
        <v>32</v>
      </c>
      <c r="B33" s="22" t="s">
        <v>142</v>
      </c>
      <c r="C33" s="22" t="s">
        <v>143</v>
      </c>
      <c r="D33" s="71">
        <v>505544021</v>
      </c>
      <c r="E33" s="17" t="s">
        <v>17</v>
      </c>
      <c r="F33" s="17" t="s">
        <v>147</v>
      </c>
      <c r="G33" s="17">
        <v>24</v>
      </c>
      <c r="H33" s="42">
        <v>45092</v>
      </c>
      <c r="I33" s="53">
        <f t="shared" si="0"/>
        <v>45457</v>
      </c>
      <c r="J33" s="81" t="str">
        <f t="shared" si="1"/>
        <v>OK</v>
      </c>
      <c r="K33" s="22"/>
      <c r="M33" s="27"/>
      <c r="N33" s="33"/>
    </row>
    <row r="34" spans="1:14" ht="15" customHeight="1">
      <c r="A34" s="23">
        <v>33</v>
      </c>
      <c r="B34" s="22" t="s">
        <v>142</v>
      </c>
      <c r="C34" s="22" t="s">
        <v>144</v>
      </c>
      <c r="D34" s="71">
        <v>505544011</v>
      </c>
      <c r="E34" s="17" t="s">
        <v>17</v>
      </c>
      <c r="F34" s="17" t="s">
        <v>147</v>
      </c>
      <c r="G34" s="17">
        <v>18</v>
      </c>
      <c r="H34" s="42">
        <v>45069</v>
      </c>
      <c r="I34" s="53">
        <f t="shared" si="0"/>
        <v>45434</v>
      </c>
      <c r="J34" s="81" t="str">
        <f t="shared" si="1"/>
        <v>!!!</v>
      </c>
      <c r="K34" s="22"/>
      <c r="M34" s="27"/>
      <c r="N34" s="33"/>
    </row>
    <row r="35" spans="1:14" ht="15" customHeight="1">
      <c r="A35" s="23">
        <v>34</v>
      </c>
      <c r="B35" s="22" t="s">
        <v>290</v>
      </c>
      <c r="C35" s="22" t="s">
        <v>291</v>
      </c>
      <c r="D35" s="71">
        <v>507509012</v>
      </c>
      <c r="E35" s="17" t="s">
        <v>16</v>
      </c>
      <c r="F35" s="18" t="s">
        <v>292</v>
      </c>
      <c r="G35" s="17">
        <v>20</v>
      </c>
      <c r="H35" s="42">
        <v>45210</v>
      </c>
      <c r="I35" s="53">
        <f t="shared" si="0"/>
        <v>45575</v>
      </c>
      <c r="J35" s="81" t="str">
        <f t="shared" si="1"/>
        <v>OK</v>
      </c>
      <c r="K35" s="22"/>
      <c r="M35" s="27"/>
      <c r="N35" s="33"/>
    </row>
    <row r="36" spans="1:14" ht="15" customHeight="1">
      <c r="A36" s="23">
        <v>35</v>
      </c>
      <c r="B36" s="22" t="s">
        <v>111</v>
      </c>
      <c r="C36" s="22" t="s">
        <v>112</v>
      </c>
      <c r="D36" s="23" t="s">
        <v>371</v>
      </c>
      <c r="E36" s="17" t="s">
        <v>16</v>
      </c>
      <c r="F36" s="17" t="s">
        <v>148</v>
      </c>
      <c r="G36" s="17">
        <v>24</v>
      </c>
      <c r="H36" s="42">
        <v>45019</v>
      </c>
      <c r="I36" s="53">
        <f t="shared" si="0"/>
        <v>45384</v>
      </c>
      <c r="J36" s="81" t="str">
        <f t="shared" si="1"/>
        <v>!!!</v>
      </c>
      <c r="K36" s="22"/>
      <c r="M36" s="27"/>
      <c r="N36" s="33"/>
    </row>
    <row r="37" spans="1:14" ht="15" customHeight="1">
      <c r="A37" s="23">
        <v>36</v>
      </c>
      <c r="B37" s="22" t="s">
        <v>111</v>
      </c>
      <c r="C37" s="22" t="s">
        <v>113</v>
      </c>
      <c r="D37" s="71">
        <v>510512021</v>
      </c>
      <c r="E37" s="17" t="s">
        <v>16</v>
      </c>
      <c r="F37" s="17" t="s">
        <v>148</v>
      </c>
      <c r="G37" s="17">
        <v>12</v>
      </c>
      <c r="H37" s="42">
        <v>45019</v>
      </c>
      <c r="I37" s="53">
        <f t="shared" si="0"/>
        <v>45384</v>
      </c>
      <c r="J37" s="81" t="str">
        <f t="shared" si="1"/>
        <v>!!!</v>
      </c>
      <c r="K37" s="22"/>
      <c r="M37" s="27"/>
      <c r="N37" s="33"/>
    </row>
    <row r="38" spans="1:14" ht="15" customHeight="1">
      <c r="A38" s="23">
        <v>39</v>
      </c>
      <c r="B38" s="22" t="s">
        <v>390</v>
      </c>
      <c r="C38" s="22" t="s">
        <v>391</v>
      </c>
      <c r="D38" s="71">
        <v>601528011</v>
      </c>
      <c r="E38" s="17"/>
      <c r="F38" s="17"/>
      <c r="G38" s="17" t="s">
        <v>392</v>
      </c>
      <c r="H38" s="42"/>
      <c r="I38" s="53"/>
      <c r="J38" s="81"/>
      <c r="K38" s="83" t="s">
        <v>405</v>
      </c>
      <c r="L38" s="37"/>
      <c r="M38" s="27"/>
      <c r="N38" s="33"/>
    </row>
    <row r="39" spans="1:14" ht="15" customHeight="1">
      <c r="A39" s="23">
        <v>37</v>
      </c>
      <c r="B39" s="22" t="s">
        <v>114</v>
      </c>
      <c r="C39" s="22" t="s">
        <v>115</v>
      </c>
      <c r="D39" s="71">
        <v>505549014</v>
      </c>
      <c r="E39" s="17" t="s">
        <v>17</v>
      </c>
      <c r="F39" s="17" t="s">
        <v>147</v>
      </c>
      <c r="G39" s="17">
        <v>28</v>
      </c>
      <c r="H39" s="42">
        <v>45020</v>
      </c>
      <c r="I39" s="53">
        <f aca="true" t="shared" si="2" ref="I39:I47">H39+365</f>
        <v>45385</v>
      </c>
      <c r="J39" s="81" t="str">
        <f aca="true" t="shared" si="3" ref="J39:J47">IF($J$1&lt;=I39,"OK","!!!")</f>
        <v>!!!</v>
      </c>
      <c r="K39" s="83"/>
      <c r="L39" s="37"/>
      <c r="M39" s="27"/>
      <c r="N39" s="33"/>
    </row>
    <row r="40" spans="1:14" ht="15" customHeight="1">
      <c r="A40" s="23">
        <v>40</v>
      </c>
      <c r="B40" s="22" t="s">
        <v>207</v>
      </c>
      <c r="C40" s="22" t="s">
        <v>145</v>
      </c>
      <c r="D40" s="71">
        <v>302515021</v>
      </c>
      <c r="E40" s="17" t="s">
        <v>16</v>
      </c>
      <c r="F40" s="17" t="s">
        <v>148</v>
      </c>
      <c r="G40" s="17">
        <v>20</v>
      </c>
      <c r="H40" s="42">
        <v>44986</v>
      </c>
      <c r="I40" s="53">
        <f t="shared" si="2"/>
        <v>45351</v>
      </c>
      <c r="J40" s="81" t="str">
        <f t="shared" si="3"/>
        <v>!!!</v>
      </c>
      <c r="K40" s="83"/>
      <c r="L40" s="37"/>
      <c r="M40" s="27"/>
      <c r="N40" s="33"/>
    </row>
    <row r="41" spans="1:14" ht="15" customHeight="1">
      <c r="A41" s="23">
        <v>41</v>
      </c>
      <c r="B41" s="22" t="s">
        <v>71</v>
      </c>
      <c r="C41" s="22" t="s">
        <v>78</v>
      </c>
      <c r="D41" s="71">
        <v>505553011</v>
      </c>
      <c r="E41" s="17" t="s">
        <v>16</v>
      </c>
      <c r="F41" s="17" t="s">
        <v>148</v>
      </c>
      <c r="G41" s="17">
        <v>32</v>
      </c>
      <c r="H41" s="42">
        <v>45090</v>
      </c>
      <c r="I41" s="53">
        <f t="shared" si="2"/>
        <v>45455</v>
      </c>
      <c r="J41" s="81" t="str">
        <f t="shared" si="3"/>
        <v>OK</v>
      </c>
      <c r="K41" s="22"/>
      <c r="M41" s="27"/>
      <c r="N41" s="33"/>
    </row>
    <row r="42" spans="1:11" ht="15" customHeight="1">
      <c r="A42" s="23">
        <v>42</v>
      </c>
      <c r="B42" s="22" t="s">
        <v>173</v>
      </c>
      <c r="C42" s="22" t="s">
        <v>174</v>
      </c>
      <c r="D42" s="71">
        <v>503524011</v>
      </c>
      <c r="E42" s="17" t="s">
        <v>16</v>
      </c>
      <c r="F42" s="17" t="s">
        <v>148</v>
      </c>
      <c r="G42" s="17">
        <v>16</v>
      </c>
      <c r="H42" s="42">
        <v>45385</v>
      </c>
      <c r="I42" s="53">
        <f t="shared" si="2"/>
        <v>45750</v>
      </c>
      <c r="J42" s="81" t="str">
        <f t="shared" si="3"/>
        <v>OK</v>
      </c>
      <c r="K42" s="22"/>
    </row>
    <row r="43" spans="1:11" ht="15" customHeight="1">
      <c r="A43" s="23">
        <v>43</v>
      </c>
      <c r="B43" s="22" t="s">
        <v>81</v>
      </c>
      <c r="C43" s="22" t="s">
        <v>79</v>
      </c>
      <c r="D43" s="71">
        <v>510501011</v>
      </c>
      <c r="E43" s="17" t="s">
        <v>80</v>
      </c>
      <c r="F43" s="17" t="s">
        <v>80</v>
      </c>
      <c r="G43" s="17">
        <v>20</v>
      </c>
      <c r="H43" s="42">
        <v>45145</v>
      </c>
      <c r="I43" s="53">
        <f t="shared" si="2"/>
        <v>45510</v>
      </c>
      <c r="J43" s="81" t="str">
        <f t="shared" si="3"/>
        <v>OK</v>
      </c>
      <c r="K43" s="22"/>
    </row>
    <row r="44" spans="1:11" ht="15" customHeight="1">
      <c r="A44" s="23">
        <v>44</v>
      </c>
      <c r="B44" s="22" t="s">
        <v>209</v>
      </c>
      <c r="C44" s="22" t="s">
        <v>208</v>
      </c>
      <c r="D44" s="71">
        <v>505713011</v>
      </c>
      <c r="E44" s="17" t="s">
        <v>65</v>
      </c>
      <c r="F44" s="17" t="s">
        <v>65</v>
      </c>
      <c r="G44" s="17">
        <v>6</v>
      </c>
      <c r="H44" s="42">
        <v>45161</v>
      </c>
      <c r="I44" s="53">
        <f t="shared" si="2"/>
        <v>45526</v>
      </c>
      <c r="J44" s="81" t="str">
        <f t="shared" si="3"/>
        <v>OK</v>
      </c>
      <c r="K44" s="22"/>
    </row>
    <row r="45" spans="1:11" ht="15" customHeight="1">
      <c r="A45" s="23">
        <v>45</v>
      </c>
      <c r="B45" s="22" t="s">
        <v>307</v>
      </c>
      <c r="C45" s="22" t="s">
        <v>308</v>
      </c>
      <c r="D45" s="71">
        <v>507504011</v>
      </c>
      <c r="E45" s="17" t="s">
        <v>17</v>
      </c>
      <c r="F45" s="18" t="s">
        <v>147</v>
      </c>
      <c r="G45" s="17">
        <v>20</v>
      </c>
      <c r="H45" s="42">
        <v>45125</v>
      </c>
      <c r="I45" s="53">
        <f t="shared" si="2"/>
        <v>45490</v>
      </c>
      <c r="J45" s="81" t="str">
        <f t="shared" si="3"/>
        <v>OK</v>
      </c>
      <c r="K45" s="22"/>
    </row>
    <row r="46" spans="1:11" ht="15" customHeight="1">
      <c r="A46" s="23">
        <v>46</v>
      </c>
      <c r="B46" s="26" t="s">
        <v>266</v>
      </c>
      <c r="C46" s="22" t="s">
        <v>267</v>
      </c>
      <c r="D46" s="71">
        <v>605502012</v>
      </c>
      <c r="E46" s="23" t="s">
        <v>268</v>
      </c>
      <c r="F46" s="23" t="s">
        <v>147</v>
      </c>
      <c r="G46" s="23">
        <v>40</v>
      </c>
      <c r="H46" s="44">
        <v>45296</v>
      </c>
      <c r="I46" s="53">
        <f t="shared" si="2"/>
        <v>45661</v>
      </c>
      <c r="J46" s="81" t="str">
        <f t="shared" si="3"/>
        <v>OK</v>
      </c>
      <c r="K46" s="22"/>
    </row>
    <row r="47" spans="1:11" ht="15" customHeight="1">
      <c r="A47" s="23">
        <v>47</v>
      </c>
      <c r="B47" s="22" t="s">
        <v>304</v>
      </c>
      <c r="C47" s="22" t="s">
        <v>265</v>
      </c>
      <c r="D47" s="71">
        <v>505522013</v>
      </c>
      <c r="E47" s="17" t="s">
        <v>45</v>
      </c>
      <c r="F47" s="17" t="s">
        <v>232</v>
      </c>
      <c r="G47" s="17">
        <v>12</v>
      </c>
      <c r="H47" s="42">
        <v>45153</v>
      </c>
      <c r="I47" s="53">
        <f t="shared" si="2"/>
        <v>45518</v>
      </c>
      <c r="J47" s="81" t="str">
        <f t="shared" si="3"/>
        <v>OK</v>
      </c>
      <c r="K47" s="22"/>
    </row>
    <row r="48" spans="1:12" ht="15" customHeight="1">
      <c r="A48" s="23">
        <v>38</v>
      </c>
      <c r="B48" s="22" t="s">
        <v>393</v>
      </c>
      <c r="C48" s="22" t="s">
        <v>394</v>
      </c>
      <c r="D48" s="71">
        <v>510601011</v>
      </c>
      <c r="E48" s="17"/>
      <c r="F48" s="17"/>
      <c r="G48" s="17" t="s">
        <v>389</v>
      </c>
      <c r="H48" s="42"/>
      <c r="I48" s="53"/>
      <c r="J48" s="81"/>
      <c r="K48" s="83" t="s">
        <v>406</v>
      </c>
      <c r="L48" s="37"/>
    </row>
    <row r="49" spans="1:11" ht="15" customHeight="1">
      <c r="A49" s="23">
        <v>48</v>
      </c>
      <c r="B49" s="22" t="s">
        <v>312</v>
      </c>
      <c r="C49" s="26" t="s">
        <v>315</v>
      </c>
      <c r="D49" s="77">
        <v>507523011</v>
      </c>
      <c r="E49" s="17" t="s">
        <v>313</v>
      </c>
      <c r="F49" s="18" t="s">
        <v>314</v>
      </c>
      <c r="G49" s="17">
        <v>20</v>
      </c>
      <c r="H49" s="42">
        <v>45237</v>
      </c>
      <c r="I49" s="53">
        <f>H49+365</f>
        <v>45602</v>
      </c>
      <c r="J49" s="81" t="str">
        <f>IF($J$1&lt;=I49,"OK","!!!")</f>
        <v>OK</v>
      </c>
      <c r="K49" s="22"/>
    </row>
    <row r="50" spans="1:11" ht="15" customHeight="1">
      <c r="A50" s="23">
        <v>49</v>
      </c>
      <c r="B50" s="22" t="s">
        <v>138</v>
      </c>
      <c r="C50" s="22" t="s">
        <v>139</v>
      </c>
      <c r="D50" s="78">
        <v>306713011</v>
      </c>
      <c r="E50" s="8" t="s">
        <v>45</v>
      </c>
      <c r="F50" s="68" t="s">
        <v>65</v>
      </c>
      <c r="G50" s="17">
        <v>6</v>
      </c>
      <c r="H50" s="42">
        <v>45044</v>
      </c>
      <c r="I50" s="53">
        <f>H50+365</f>
        <v>45409</v>
      </c>
      <c r="J50" s="81" t="str">
        <f>IF($J$1&lt;=I50,"OK","!!!")</f>
        <v>!!!</v>
      </c>
      <c r="K50" s="22"/>
    </row>
    <row r="51" spans="1:11" ht="15" customHeight="1">
      <c r="A51" s="23">
        <v>50</v>
      </c>
      <c r="B51" s="22" t="s">
        <v>220</v>
      </c>
      <c r="C51" s="22" t="s">
        <v>221</v>
      </c>
      <c r="D51" s="71">
        <v>506710071</v>
      </c>
      <c r="E51" s="17" t="s">
        <v>17</v>
      </c>
      <c r="F51" s="31" t="s">
        <v>147</v>
      </c>
      <c r="G51" s="17">
        <v>28</v>
      </c>
      <c r="H51" s="42">
        <v>45412</v>
      </c>
      <c r="I51" s="53">
        <f>H51+365</f>
        <v>45777</v>
      </c>
      <c r="J51" s="81" t="str">
        <f>IF($J$1&lt;=I51,"OK","!!!")</f>
        <v>OK</v>
      </c>
      <c r="K51" s="22"/>
    </row>
    <row r="52" spans="7:11" ht="15" customHeight="1">
      <c r="G52" s="41">
        <f>SUM(G2:G51)</f>
        <v>774</v>
      </c>
      <c r="K52" s="22"/>
    </row>
    <row r="53" spans="2:9" ht="13.5">
      <c r="B53" s="15"/>
      <c r="C53" s="15"/>
      <c r="D53" s="32"/>
      <c r="E53" s="8"/>
      <c r="F53" s="8"/>
      <c r="G53" s="8"/>
      <c r="H53" s="59"/>
      <c r="I53" s="59"/>
    </row>
  </sheetData>
  <sheetProtection/>
  <autoFilter ref="A1:K51">
    <sortState ref="A2:K53">
      <sortCondition sortBy="value" ref="B2:B53"/>
    </sortState>
  </autoFilter>
  <conditionalFormatting sqref="J2:J51">
    <cfRule type="cellIs" priority="10" dxfId="15" operator="equal" stopIfTrue="1">
      <formula>"!!!"</formula>
    </cfRule>
    <cfRule type="containsText" priority="11" dxfId="16" operator="containsText" stopIfTrue="1" text="OK">
      <formula>NOT(ISERROR(SEARCH("OK",J2)))</formula>
    </cfRule>
  </conditionalFormatting>
  <conditionalFormatting sqref="I2:I51">
    <cfRule type="cellIs" priority="15" dxfId="17" operator="equal" stopIfTrue="1">
      <formula>$J$1</formula>
    </cfRule>
    <cfRule type="cellIs" priority="16" dxfId="15" operator="lessThan" stopIfTrue="1">
      <formula>$J$1</formula>
    </cfRule>
    <cfRule type="cellIs" priority="17" dxfId="16" operator="greaterThan" stopIfTrue="1">
      <formula>$J$1</formula>
    </cfRule>
  </conditionalFormatting>
  <printOptions/>
  <pageMargins left="0.5905511811023623" right="0.5905511811023623" top="0.7480314960629921" bottom="0.7480314960629921" header="0.31496062992125984" footer="0.31496062992125984"/>
  <pageSetup fitToHeight="0" fitToWidth="1" horizontalDpi="600" verticalDpi="600" orientation="landscape" paperSize="9" scale="65" r:id="rId1"/>
  <headerFooter>
    <oddHeader>&amp;C&amp;"Times New Roman,Tučné"&amp;14&amp;KFF0000Regionálne stredisko STRED</oddHeader>
    <oddFooter>&amp;C&amp;P z &amp;N&amp;R&amp;"Times New Roman,Normálne"Aktualizované dňa: &amp;D, &amp;T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view="pageBreakPreview" zoomScaleSheetLayoutView="100" zoomScalePageLayoutView="0" workbookViewId="0" topLeftCell="A1">
      <pane xSplit="1" ySplit="1" topLeftCell="B2" activePane="bottomRight" state="frozen"/>
      <selection pane="topLeft" activeCell="G1" sqref="G1:H16384"/>
      <selection pane="topRight" activeCell="G1" sqref="G1:H16384"/>
      <selection pane="bottomLeft" activeCell="G1" sqref="G1:H16384"/>
      <selection pane="bottomRight" activeCell="I8" sqref="I8"/>
    </sheetView>
  </sheetViews>
  <sheetFormatPr defaultColWidth="9.140625" defaultRowHeight="15"/>
  <cols>
    <col min="1" max="1" width="5.8515625" style="24" customWidth="1"/>
    <col min="2" max="2" width="35.8515625" style="13" customWidth="1"/>
    <col min="3" max="3" width="18.8515625" style="13" customWidth="1"/>
    <col min="4" max="4" width="18.8515625" style="24" customWidth="1"/>
    <col min="5" max="5" width="18.8515625" style="41" customWidth="1"/>
    <col min="6" max="6" width="22.8515625" style="41" customWidth="1"/>
    <col min="7" max="7" width="14.8515625" style="41" customWidth="1"/>
    <col min="8" max="9" width="13.8515625" style="41" customWidth="1"/>
    <col min="10" max="10" width="12.8515625" style="41" customWidth="1"/>
    <col min="11" max="11" width="47.7109375" style="41" bestFit="1" customWidth="1"/>
    <col min="12" max="12" width="20.140625" style="13" customWidth="1"/>
    <col min="13" max="16384" width="9.140625" style="13" customWidth="1"/>
  </cols>
  <sheetData>
    <row r="1" spans="1:11" ht="45">
      <c r="A1" s="64" t="s">
        <v>0</v>
      </c>
      <c r="B1" s="64" t="s">
        <v>1</v>
      </c>
      <c r="C1" s="64" t="s">
        <v>2</v>
      </c>
      <c r="D1" s="64" t="s">
        <v>364</v>
      </c>
      <c r="E1" s="64" t="s">
        <v>3</v>
      </c>
      <c r="F1" s="64" t="s">
        <v>146</v>
      </c>
      <c r="G1" s="64" t="s">
        <v>4</v>
      </c>
      <c r="H1" s="64" t="s">
        <v>5</v>
      </c>
      <c r="I1" s="64" t="s">
        <v>6</v>
      </c>
      <c r="J1" s="66">
        <f ca="1">TODAY()</f>
        <v>45440</v>
      </c>
      <c r="K1" s="64" t="s">
        <v>403</v>
      </c>
    </row>
    <row r="2" spans="1:11" ht="13.5">
      <c r="A2" s="23">
        <v>1</v>
      </c>
      <c r="B2" s="22" t="s">
        <v>103</v>
      </c>
      <c r="C2" s="22" t="s">
        <v>324</v>
      </c>
      <c r="D2" s="71">
        <v>709702041</v>
      </c>
      <c r="E2" s="17" t="s">
        <v>17</v>
      </c>
      <c r="F2" s="17" t="s">
        <v>147</v>
      </c>
      <c r="G2" s="17">
        <v>24</v>
      </c>
      <c r="H2" s="42">
        <v>45224</v>
      </c>
      <c r="I2" s="53">
        <f aca="true" t="shared" si="0" ref="I2:I26">H2+365</f>
        <v>45589</v>
      </c>
      <c r="J2" s="17" t="str">
        <f aca="true" t="shared" si="1" ref="J2:J23">IF($J$1&lt;=I2,"OK","!!!")</f>
        <v>OK</v>
      </c>
      <c r="K2" s="84"/>
    </row>
    <row r="3" spans="1:11" ht="13.5">
      <c r="A3" s="23">
        <v>2</v>
      </c>
      <c r="B3" s="26" t="s">
        <v>222</v>
      </c>
      <c r="C3" s="22" t="s">
        <v>376</v>
      </c>
      <c r="D3" s="71">
        <v>713505031</v>
      </c>
      <c r="E3" s="17" t="s">
        <v>16</v>
      </c>
      <c r="F3" s="31" t="s">
        <v>286</v>
      </c>
      <c r="G3" s="17">
        <v>16</v>
      </c>
      <c r="H3" s="42">
        <v>45257</v>
      </c>
      <c r="I3" s="53">
        <f t="shared" si="0"/>
        <v>45622</v>
      </c>
      <c r="J3" s="17" t="str">
        <f t="shared" si="1"/>
        <v>OK</v>
      </c>
      <c r="K3" s="84"/>
    </row>
    <row r="4" spans="1:11" ht="13.5">
      <c r="A4" s="23">
        <v>3</v>
      </c>
      <c r="B4" s="22" t="s">
        <v>224</v>
      </c>
      <c r="C4" s="22" t="s">
        <v>377</v>
      </c>
      <c r="D4" s="71">
        <v>713557021</v>
      </c>
      <c r="E4" s="17" t="s">
        <v>63</v>
      </c>
      <c r="F4" s="17" t="s">
        <v>311</v>
      </c>
      <c r="G4" s="18">
        <v>16</v>
      </c>
      <c r="H4" s="42">
        <v>45224</v>
      </c>
      <c r="I4" s="53">
        <f t="shared" si="0"/>
        <v>45589</v>
      </c>
      <c r="J4" s="17" t="str">
        <f t="shared" si="1"/>
        <v>OK</v>
      </c>
      <c r="K4" s="84"/>
    </row>
    <row r="5" spans="1:11" ht="13.5">
      <c r="A5" s="23">
        <v>4</v>
      </c>
      <c r="B5" s="22" t="s">
        <v>260</v>
      </c>
      <c r="C5" s="22" t="s">
        <v>261</v>
      </c>
      <c r="D5" s="71">
        <v>701577021</v>
      </c>
      <c r="E5" s="17" t="s">
        <v>264</v>
      </c>
      <c r="F5" s="17" t="s">
        <v>263</v>
      </c>
      <c r="G5" s="17">
        <v>16</v>
      </c>
      <c r="H5" s="42">
        <v>45295</v>
      </c>
      <c r="I5" s="53">
        <f t="shared" si="0"/>
        <v>45660</v>
      </c>
      <c r="J5" s="17" t="str">
        <f t="shared" si="1"/>
        <v>OK</v>
      </c>
      <c r="K5" s="84"/>
    </row>
    <row r="6" spans="1:11" ht="13.5">
      <c r="A6" s="23">
        <v>5</v>
      </c>
      <c r="B6" s="22" t="s">
        <v>225</v>
      </c>
      <c r="C6" s="22" t="s">
        <v>226</v>
      </c>
      <c r="D6" s="71">
        <v>707709011</v>
      </c>
      <c r="E6" s="17" t="s">
        <v>63</v>
      </c>
      <c r="F6" s="17" t="s">
        <v>64</v>
      </c>
      <c r="G6" s="18">
        <v>6</v>
      </c>
      <c r="H6" s="42">
        <v>45120</v>
      </c>
      <c r="I6" s="53">
        <f t="shared" si="0"/>
        <v>45485</v>
      </c>
      <c r="J6" s="17" t="str">
        <f t="shared" si="1"/>
        <v>OK</v>
      </c>
      <c r="K6" s="84"/>
    </row>
    <row r="7" spans="1:11" ht="13.5">
      <c r="A7" s="23">
        <v>6</v>
      </c>
      <c r="B7" s="26" t="s">
        <v>223</v>
      </c>
      <c r="C7" s="22" t="s">
        <v>375</v>
      </c>
      <c r="D7" s="71">
        <v>713066021</v>
      </c>
      <c r="E7" s="17" t="s">
        <v>87</v>
      </c>
      <c r="F7" s="31" t="s">
        <v>154</v>
      </c>
      <c r="G7" s="17">
        <v>6</v>
      </c>
      <c r="H7" s="42">
        <v>45327</v>
      </c>
      <c r="I7" s="53">
        <f t="shared" si="0"/>
        <v>45692</v>
      </c>
      <c r="J7" s="17" t="str">
        <f t="shared" si="1"/>
        <v>OK</v>
      </c>
      <c r="K7" s="84"/>
    </row>
    <row r="8" spans="1:11" ht="13.5">
      <c r="A8" s="23">
        <v>7</v>
      </c>
      <c r="B8" s="26" t="s">
        <v>183</v>
      </c>
      <c r="C8" s="22" t="s">
        <v>184</v>
      </c>
      <c r="D8" s="71">
        <v>703533011</v>
      </c>
      <c r="E8" s="17" t="s">
        <v>17</v>
      </c>
      <c r="F8" s="17" t="s">
        <v>147</v>
      </c>
      <c r="G8" s="17">
        <v>12</v>
      </c>
      <c r="H8" s="42">
        <v>45411</v>
      </c>
      <c r="I8" s="54">
        <f t="shared" si="0"/>
        <v>45776</v>
      </c>
      <c r="J8" s="17" t="str">
        <f t="shared" si="1"/>
        <v>OK</v>
      </c>
      <c r="K8" s="85"/>
    </row>
    <row r="9" spans="1:11" ht="13.5">
      <c r="A9" s="23">
        <v>8</v>
      </c>
      <c r="B9" s="69" t="s">
        <v>320</v>
      </c>
      <c r="C9" s="22" t="s">
        <v>374</v>
      </c>
      <c r="D9" s="71">
        <v>713026011</v>
      </c>
      <c r="E9" s="17" t="s">
        <v>87</v>
      </c>
      <c r="F9" s="31" t="s">
        <v>154</v>
      </c>
      <c r="G9" s="31">
        <v>16</v>
      </c>
      <c r="H9" s="42">
        <v>45063</v>
      </c>
      <c r="I9" s="53">
        <f t="shared" si="0"/>
        <v>45428</v>
      </c>
      <c r="J9" s="17" t="str">
        <f t="shared" si="1"/>
        <v>!!!</v>
      </c>
      <c r="K9" s="84"/>
    </row>
    <row r="10" spans="1:11" ht="13.5">
      <c r="A10" s="23">
        <v>9</v>
      </c>
      <c r="B10" s="26" t="s">
        <v>348</v>
      </c>
      <c r="C10" s="22" t="s">
        <v>349</v>
      </c>
      <c r="D10" s="71">
        <v>709031011</v>
      </c>
      <c r="E10" s="17" t="s">
        <v>63</v>
      </c>
      <c r="F10" s="17" t="s">
        <v>350</v>
      </c>
      <c r="G10" s="17">
        <v>16</v>
      </c>
      <c r="H10" s="43">
        <v>45082</v>
      </c>
      <c r="I10" s="53">
        <f t="shared" si="0"/>
        <v>45447</v>
      </c>
      <c r="J10" s="17" t="str">
        <f t="shared" si="1"/>
        <v>OK</v>
      </c>
      <c r="K10" s="84"/>
    </row>
    <row r="11" spans="1:11" ht="13.5">
      <c r="A11" s="23">
        <v>10</v>
      </c>
      <c r="B11" s="26" t="s">
        <v>93</v>
      </c>
      <c r="C11" s="22" t="s">
        <v>94</v>
      </c>
      <c r="D11" s="71">
        <v>706502011</v>
      </c>
      <c r="E11" s="17" t="s">
        <v>87</v>
      </c>
      <c r="F11" s="17" t="s">
        <v>197</v>
      </c>
      <c r="G11" s="17">
        <v>8</v>
      </c>
      <c r="H11" s="43">
        <v>45001</v>
      </c>
      <c r="I11" s="54">
        <f t="shared" si="0"/>
        <v>45366</v>
      </c>
      <c r="J11" s="17" t="str">
        <f t="shared" si="1"/>
        <v>!!!</v>
      </c>
      <c r="K11" s="85"/>
    </row>
    <row r="12" spans="1:11" ht="13.5">
      <c r="A12" s="23">
        <v>11</v>
      </c>
      <c r="B12" s="26" t="s">
        <v>170</v>
      </c>
      <c r="C12" s="22" t="s">
        <v>171</v>
      </c>
      <c r="D12" s="71">
        <v>810529011</v>
      </c>
      <c r="E12" s="17" t="s">
        <v>87</v>
      </c>
      <c r="F12" s="17" t="s">
        <v>194</v>
      </c>
      <c r="G12" s="17">
        <v>24</v>
      </c>
      <c r="H12" s="42">
        <v>45264</v>
      </c>
      <c r="I12" s="53">
        <f t="shared" si="0"/>
        <v>45629</v>
      </c>
      <c r="J12" s="17" t="str">
        <f t="shared" si="1"/>
        <v>OK</v>
      </c>
      <c r="K12" s="84"/>
    </row>
    <row r="13" spans="1:11" ht="13.5">
      <c r="A13" s="23">
        <v>12</v>
      </c>
      <c r="B13" s="26" t="s">
        <v>187</v>
      </c>
      <c r="C13" s="22" t="s">
        <v>188</v>
      </c>
      <c r="D13" s="71">
        <v>706507011</v>
      </c>
      <c r="E13" s="17" t="s">
        <v>87</v>
      </c>
      <c r="F13" s="17" t="s">
        <v>195</v>
      </c>
      <c r="G13" s="17">
        <v>16</v>
      </c>
      <c r="H13" s="43">
        <v>45230</v>
      </c>
      <c r="I13" s="53">
        <f t="shared" si="0"/>
        <v>45595</v>
      </c>
      <c r="J13" s="17" t="str">
        <f t="shared" si="1"/>
        <v>OK</v>
      </c>
      <c r="K13" s="84"/>
    </row>
    <row r="14" spans="1:11" ht="13.5">
      <c r="A14" s="23">
        <v>13</v>
      </c>
      <c r="B14" s="26" t="s">
        <v>345</v>
      </c>
      <c r="C14" s="22" t="s">
        <v>346</v>
      </c>
      <c r="D14" s="71">
        <v>707531022</v>
      </c>
      <c r="E14" s="17" t="s">
        <v>17</v>
      </c>
      <c r="F14" s="17" t="s">
        <v>147</v>
      </c>
      <c r="G14" s="17">
        <v>24</v>
      </c>
      <c r="H14" s="43">
        <v>45140</v>
      </c>
      <c r="I14" s="53">
        <f t="shared" si="0"/>
        <v>45505</v>
      </c>
      <c r="J14" s="17" t="str">
        <f t="shared" si="1"/>
        <v>OK</v>
      </c>
      <c r="K14" s="84"/>
    </row>
    <row r="15" spans="1:11" ht="13.5">
      <c r="A15" s="23">
        <v>14</v>
      </c>
      <c r="B15" s="26" t="s">
        <v>102</v>
      </c>
      <c r="C15" s="22" t="s">
        <v>104</v>
      </c>
      <c r="D15" s="71">
        <v>711526021</v>
      </c>
      <c r="E15" s="17" t="s">
        <v>89</v>
      </c>
      <c r="F15" s="17" t="s">
        <v>64</v>
      </c>
      <c r="G15" s="17">
        <v>16</v>
      </c>
      <c r="H15" s="42">
        <v>45051</v>
      </c>
      <c r="I15" s="53">
        <f t="shared" si="0"/>
        <v>45416</v>
      </c>
      <c r="J15" s="17" t="str">
        <f t="shared" si="1"/>
        <v>!!!</v>
      </c>
      <c r="K15" s="84"/>
    </row>
    <row r="16" spans="1:11" ht="13.5">
      <c r="A16" s="23">
        <v>15</v>
      </c>
      <c r="B16" s="70" t="s">
        <v>88</v>
      </c>
      <c r="C16" s="22" t="s">
        <v>373</v>
      </c>
      <c r="D16" s="71">
        <v>711501012</v>
      </c>
      <c r="E16" s="17" t="s">
        <v>17</v>
      </c>
      <c r="F16" s="17" t="s">
        <v>147</v>
      </c>
      <c r="G16" s="17">
        <v>24</v>
      </c>
      <c r="H16" s="42">
        <v>45000</v>
      </c>
      <c r="I16" s="53">
        <f t="shared" si="0"/>
        <v>45365</v>
      </c>
      <c r="J16" s="17" t="str">
        <f t="shared" si="1"/>
        <v>!!!</v>
      </c>
      <c r="K16" s="84"/>
    </row>
    <row r="17" spans="1:11" ht="13.5">
      <c r="A17" s="23">
        <v>16</v>
      </c>
      <c r="B17" s="22" t="s">
        <v>227</v>
      </c>
      <c r="C17" s="22" t="s">
        <v>228</v>
      </c>
      <c r="D17" s="71">
        <v>707580011</v>
      </c>
      <c r="E17" s="17" t="s">
        <v>24</v>
      </c>
      <c r="F17" s="17" t="s">
        <v>229</v>
      </c>
      <c r="G17" s="17">
        <v>20</v>
      </c>
      <c r="H17" s="42">
        <v>45350</v>
      </c>
      <c r="I17" s="53">
        <f t="shared" si="0"/>
        <v>45715</v>
      </c>
      <c r="J17" s="17" t="str">
        <f t="shared" si="1"/>
        <v>OK</v>
      </c>
      <c r="K17" s="84"/>
    </row>
    <row r="18" spans="1:11" ht="13.5">
      <c r="A18" s="23">
        <v>17</v>
      </c>
      <c r="B18" s="22" t="s">
        <v>342</v>
      </c>
      <c r="C18" s="22" t="s">
        <v>249</v>
      </c>
      <c r="D18" s="71">
        <v>708517011</v>
      </c>
      <c r="E18" s="17" t="s">
        <v>87</v>
      </c>
      <c r="F18" s="17" t="s">
        <v>233</v>
      </c>
      <c r="G18" s="18">
        <v>20</v>
      </c>
      <c r="H18" s="42">
        <v>45337</v>
      </c>
      <c r="I18" s="53">
        <f t="shared" si="0"/>
        <v>45702</v>
      </c>
      <c r="J18" s="17" t="str">
        <f t="shared" si="1"/>
        <v>OK</v>
      </c>
      <c r="K18" s="84"/>
    </row>
    <row r="19" spans="1:11" ht="13.5">
      <c r="A19" s="23">
        <v>18</v>
      </c>
      <c r="B19" s="26" t="s">
        <v>343</v>
      </c>
      <c r="C19" s="22" t="s">
        <v>344</v>
      </c>
      <c r="D19" s="71">
        <v>706521011</v>
      </c>
      <c r="E19" s="17" t="s">
        <v>87</v>
      </c>
      <c r="F19" s="31" t="s">
        <v>159</v>
      </c>
      <c r="G19" s="17">
        <v>12</v>
      </c>
      <c r="H19" s="43">
        <v>45224</v>
      </c>
      <c r="I19" s="53">
        <f t="shared" si="0"/>
        <v>45589</v>
      </c>
      <c r="J19" s="17" t="str">
        <f t="shared" si="1"/>
        <v>OK</v>
      </c>
      <c r="K19" s="84"/>
    </row>
    <row r="20" spans="1:11" ht="13.5">
      <c r="A20" s="23">
        <v>19</v>
      </c>
      <c r="B20" s="26" t="s">
        <v>339</v>
      </c>
      <c r="C20" s="22" t="s">
        <v>340</v>
      </c>
      <c r="D20" s="71">
        <v>703501011</v>
      </c>
      <c r="E20" s="17" t="s">
        <v>24</v>
      </c>
      <c r="F20" s="17" t="s">
        <v>341</v>
      </c>
      <c r="G20" s="17">
        <v>24</v>
      </c>
      <c r="H20" s="43">
        <v>45017</v>
      </c>
      <c r="I20" s="53">
        <f t="shared" si="0"/>
        <v>45382</v>
      </c>
      <c r="J20" s="17" t="str">
        <f t="shared" si="1"/>
        <v>!!!</v>
      </c>
      <c r="K20" s="85" t="s">
        <v>402</v>
      </c>
    </row>
    <row r="21" spans="1:11" ht="13.5">
      <c r="A21" s="23">
        <v>20</v>
      </c>
      <c r="B21" s="22" t="s">
        <v>278</v>
      </c>
      <c r="C21" s="22" t="s">
        <v>279</v>
      </c>
      <c r="D21" s="71">
        <v>706511011</v>
      </c>
      <c r="E21" s="17" t="s">
        <v>87</v>
      </c>
      <c r="F21" s="17" t="s">
        <v>65</v>
      </c>
      <c r="G21" s="17">
        <v>6</v>
      </c>
      <c r="H21" s="42">
        <v>45022</v>
      </c>
      <c r="I21" s="54">
        <f t="shared" si="0"/>
        <v>45387</v>
      </c>
      <c r="J21" s="17" t="str">
        <f t="shared" si="1"/>
        <v>!!!</v>
      </c>
      <c r="K21" s="85"/>
    </row>
    <row r="22" spans="1:11" ht="13.5">
      <c r="A22" s="23">
        <v>21</v>
      </c>
      <c r="B22" s="22" t="s">
        <v>234</v>
      </c>
      <c r="C22" s="22" t="s">
        <v>235</v>
      </c>
      <c r="D22" s="71">
        <v>710516011</v>
      </c>
      <c r="E22" s="17" t="s">
        <v>17</v>
      </c>
      <c r="F22" s="17" t="s">
        <v>147</v>
      </c>
      <c r="G22" s="17">
        <v>12</v>
      </c>
      <c r="H22" s="42">
        <v>45108</v>
      </c>
      <c r="I22" s="53">
        <f t="shared" si="0"/>
        <v>45473</v>
      </c>
      <c r="J22" s="17" t="str">
        <f t="shared" si="1"/>
        <v>OK</v>
      </c>
      <c r="K22" s="84"/>
    </row>
    <row r="23" spans="1:11" ht="13.5">
      <c r="A23" s="23">
        <v>22</v>
      </c>
      <c r="B23" s="26" t="s">
        <v>189</v>
      </c>
      <c r="C23" s="22" t="s">
        <v>190</v>
      </c>
      <c r="D23" s="71">
        <v>710532011</v>
      </c>
      <c r="E23" s="17" t="s">
        <v>87</v>
      </c>
      <c r="F23" s="17" t="s">
        <v>196</v>
      </c>
      <c r="G23" s="17">
        <v>16</v>
      </c>
      <c r="H23" s="42">
        <v>45155</v>
      </c>
      <c r="I23" s="53">
        <f t="shared" si="0"/>
        <v>45520</v>
      </c>
      <c r="J23" s="17" t="str">
        <f t="shared" si="1"/>
        <v>OK</v>
      </c>
      <c r="K23" s="84"/>
    </row>
    <row r="24" spans="1:13" ht="13.5">
      <c r="A24" s="23">
        <v>23</v>
      </c>
      <c r="B24" s="26" t="s">
        <v>189</v>
      </c>
      <c r="C24" s="22" t="s">
        <v>190</v>
      </c>
      <c r="D24" s="71">
        <v>710532012</v>
      </c>
      <c r="E24" s="17"/>
      <c r="F24" s="17"/>
      <c r="G24" s="17" t="s">
        <v>395</v>
      </c>
      <c r="H24" s="42"/>
      <c r="I24" s="53"/>
      <c r="J24" s="17"/>
      <c r="K24" s="85" t="s">
        <v>408</v>
      </c>
      <c r="L24" s="13" t="s">
        <v>407</v>
      </c>
      <c r="M24" s="37"/>
    </row>
    <row r="25" spans="1:11" ht="13.5">
      <c r="A25" s="23">
        <v>24</v>
      </c>
      <c r="B25" s="26" t="s">
        <v>191</v>
      </c>
      <c r="C25" s="22" t="s">
        <v>192</v>
      </c>
      <c r="D25" s="71" t="s">
        <v>372</v>
      </c>
      <c r="E25" s="17" t="s">
        <v>151</v>
      </c>
      <c r="F25" s="17" t="s">
        <v>198</v>
      </c>
      <c r="G25" s="17">
        <v>16</v>
      </c>
      <c r="H25" s="43">
        <v>45100</v>
      </c>
      <c r="I25" s="53">
        <f t="shared" si="0"/>
        <v>45465</v>
      </c>
      <c r="J25" s="17" t="str">
        <f>IF($J$1&lt;=I25,"OK","!!!")</f>
        <v>OK</v>
      </c>
      <c r="K25" s="84"/>
    </row>
    <row r="26" spans="1:11" ht="13.5">
      <c r="A26" s="23">
        <v>25</v>
      </c>
      <c r="B26" s="26" t="s">
        <v>185</v>
      </c>
      <c r="C26" s="22" t="s">
        <v>186</v>
      </c>
      <c r="D26" s="71">
        <v>706703011</v>
      </c>
      <c r="E26" s="17" t="s">
        <v>16</v>
      </c>
      <c r="F26" s="17" t="s">
        <v>155</v>
      </c>
      <c r="G26" s="17">
        <v>10</v>
      </c>
      <c r="H26" s="43">
        <v>45107</v>
      </c>
      <c r="I26" s="54">
        <f t="shared" si="0"/>
        <v>45472</v>
      </c>
      <c r="J26" s="17" t="str">
        <f>IF($J$1&lt;=I26,"OK","!!!")</f>
        <v>OK</v>
      </c>
      <c r="K26" s="85"/>
    </row>
    <row r="27" ht="17.25" customHeight="1">
      <c r="G27" s="41">
        <f>SUM(G2:G26)</f>
        <v>376</v>
      </c>
    </row>
    <row r="28" ht="24.75">
      <c r="B28" s="25"/>
    </row>
  </sheetData>
  <sheetProtection/>
  <autoFilter ref="A1:K27"/>
  <conditionalFormatting sqref="J2:J26">
    <cfRule type="containsText" priority="6" dxfId="15" operator="containsText" stopIfTrue="1" text="!!!">
      <formula>NOT(ISERROR(SEARCH("!!!",J2)))</formula>
    </cfRule>
    <cfRule type="containsText" priority="7" dxfId="16" operator="containsText" stopIfTrue="1" text="OK">
      <formula>NOT(ISERROR(SEARCH("OK",J2)))</formula>
    </cfRule>
  </conditionalFormatting>
  <conditionalFormatting sqref="I2:I26">
    <cfRule type="cellIs" priority="18" dxfId="17" operator="equal" stopIfTrue="1">
      <formula>$J$1</formula>
    </cfRule>
    <cfRule type="cellIs" priority="19" dxfId="17" operator="equal" stopIfTrue="1">
      <formula>$J$1</formula>
    </cfRule>
    <cfRule type="cellIs" priority="20" dxfId="15" operator="lessThan" stopIfTrue="1">
      <formula>$J$1</formula>
    </cfRule>
    <cfRule type="cellIs" priority="21" dxfId="16" operator="greaterThan" stopIfTrue="1">
      <formula>$J$1</formula>
    </cfRule>
  </conditionalFormatting>
  <printOptions/>
  <pageMargins left="0.5905511811023623" right="0.5905511811023623" top="0.7480314960629921" bottom="0.7480314960629921" header="0.31496062992125984" footer="0.31496062992125984"/>
  <pageSetup fitToHeight="0" fitToWidth="1" horizontalDpi="600" verticalDpi="600" orientation="landscape" paperSize="9" scale="59" r:id="rId1"/>
  <headerFooter>
    <oddHeader>&amp;C&amp;"Times New Roman,Tučné"&amp;14&amp;KFF0000Regionálne stredisko VÝCHOD</oddHeader>
    <oddFooter>&amp;C&amp;P z &amp;N&amp;R&amp;"Times New Roman,Normálne"Aktualizované dňa: &amp;D,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I7" sqref="I7"/>
    </sheetView>
  </sheetViews>
  <sheetFormatPr defaultColWidth="9.140625" defaultRowHeight="15"/>
  <cols>
    <col min="1" max="7" width="9.140625" style="1" customWidth="1"/>
    <col min="8" max="16384" width="9.140625" style="1" customWidth="1"/>
  </cols>
  <sheetData>
    <row r="1" spans="1:6" ht="14.25">
      <c r="A1" s="2"/>
      <c r="B1" s="3"/>
      <c r="C1" s="2"/>
      <c r="D1" s="2"/>
      <c r="E1" s="2"/>
      <c r="F1" s="10"/>
    </row>
    <row r="2" spans="1:6" ht="15.75" customHeight="1">
      <c r="A2" s="2"/>
      <c r="B2" s="3"/>
      <c r="C2" s="2"/>
      <c r="D2" s="2"/>
      <c r="E2" s="2"/>
      <c r="F2" s="10"/>
    </row>
    <row r="3" spans="1:6" ht="15.75" customHeight="1">
      <c r="A3" s="2"/>
      <c r="B3" s="3"/>
      <c r="C3" s="2"/>
      <c r="D3" s="2"/>
      <c r="E3" s="2"/>
      <c r="F3" s="10"/>
    </row>
    <row r="4" spans="1:6" ht="15.75" customHeight="1">
      <c r="A4" s="2"/>
      <c r="B4" s="3"/>
      <c r="C4" s="2"/>
      <c r="D4" s="2"/>
      <c r="E4" s="2"/>
      <c r="F4" s="10"/>
    </row>
    <row r="5" spans="1:6" ht="15.75" customHeight="1">
      <c r="A5" s="2"/>
      <c r="B5" s="3"/>
      <c r="C5" s="2"/>
      <c r="D5" s="2"/>
      <c r="E5" s="2"/>
      <c r="F5" s="10"/>
    </row>
    <row r="6" spans="1:6" ht="15.75" customHeight="1">
      <c r="A6" s="2"/>
      <c r="B6" s="3"/>
      <c r="C6" s="2"/>
      <c r="D6" s="2"/>
      <c r="E6" s="2"/>
      <c r="F6" s="10"/>
    </row>
    <row r="7" spans="1:6" ht="15.75" customHeight="1">
      <c r="A7" s="2"/>
      <c r="B7" s="3"/>
      <c r="C7" s="2"/>
      <c r="D7" s="2"/>
      <c r="E7" s="2"/>
      <c r="F7" s="10"/>
    </row>
    <row r="8" spans="1:6" ht="15.75" customHeight="1">
      <c r="A8" s="2"/>
      <c r="B8" s="3"/>
      <c r="C8" s="2"/>
      <c r="D8" s="2"/>
      <c r="E8" s="2"/>
      <c r="F8" s="10"/>
    </row>
    <row r="9" spans="1:6" ht="15.75" customHeight="1">
      <c r="A9" s="2"/>
      <c r="B9" s="3"/>
      <c r="C9" s="2"/>
      <c r="D9" s="2"/>
      <c r="E9" s="2"/>
      <c r="F9" s="10"/>
    </row>
    <row r="10" spans="1:6" ht="15.75" customHeight="1">
      <c r="A10" s="2"/>
      <c r="B10" s="3"/>
      <c r="C10" s="2"/>
      <c r="D10" s="2"/>
      <c r="E10" s="2"/>
      <c r="F10" s="10"/>
    </row>
    <row r="11" spans="1:6" ht="15.75" customHeight="1">
      <c r="A11" s="2"/>
      <c r="B11" s="3"/>
      <c r="C11" s="2"/>
      <c r="D11" s="2"/>
      <c r="E11" s="2"/>
      <c r="F11" s="10"/>
    </row>
    <row r="12" spans="1:6" ht="15.75" customHeight="1">
      <c r="A12" s="5"/>
      <c r="B12" s="3"/>
      <c r="C12" s="2"/>
      <c r="D12" s="2"/>
      <c r="E12" s="2"/>
      <c r="F12" s="10"/>
    </row>
    <row r="13" spans="1:6" ht="15.75" customHeight="1">
      <c r="A13" s="2"/>
      <c r="B13" s="3"/>
      <c r="C13" s="2"/>
      <c r="D13" s="2"/>
      <c r="E13" s="2"/>
      <c r="F13" s="10"/>
    </row>
    <row r="14" spans="1:6" ht="15.75" customHeight="1">
      <c r="A14" s="2"/>
      <c r="B14" s="3"/>
      <c r="C14" s="2"/>
      <c r="D14" s="2"/>
      <c r="E14" s="2"/>
      <c r="F14" s="10"/>
    </row>
    <row r="15" spans="1:6" ht="15.75" customHeight="1">
      <c r="A15" s="2"/>
      <c r="B15" s="3"/>
      <c r="C15" s="2"/>
      <c r="D15" s="2"/>
      <c r="E15" s="2"/>
      <c r="F15" s="10"/>
    </row>
    <row r="16" spans="1:6" ht="15.75" customHeight="1">
      <c r="A16" s="2"/>
      <c r="B16" s="3"/>
      <c r="C16" s="2"/>
      <c r="D16" s="2"/>
      <c r="E16" s="2"/>
      <c r="F16" s="10"/>
    </row>
    <row r="17" spans="1:6" ht="15.75" customHeight="1">
      <c r="A17" s="2"/>
      <c r="B17" s="3"/>
      <c r="C17" s="2"/>
      <c r="D17" s="2"/>
      <c r="E17" s="2"/>
      <c r="F17" s="10"/>
    </row>
    <row r="18" spans="1:6" ht="15.75" customHeight="1">
      <c r="A18" s="2"/>
      <c r="B18" s="3"/>
      <c r="C18" s="2"/>
      <c r="D18" s="2"/>
      <c r="E18" s="2"/>
      <c r="F18" s="10"/>
    </row>
    <row r="19" spans="1:6" ht="15.75" customHeight="1">
      <c r="A19" s="2"/>
      <c r="B19" s="3"/>
      <c r="C19" s="2"/>
      <c r="D19" s="2"/>
      <c r="E19" s="2"/>
      <c r="F19" s="10"/>
    </row>
    <row r="20" spans="1:6" ht="15.75" customHeight="1">
      <c r="A20" s="2"/>
      <c r="B20" s="3"/>
      <c r="C20" s="2"/>
      <c r="D20" s="2"/>
      <c r="E20" s="2"/>
      <c r="F20" s="10"/>
    </row>
    <row r="21" spans="1:6" ht="15.75" customHeight="1">
      <c r="A21" s="8"/>
      <c r="B21" s="3"/>
      <c r="C21" s="2"/>
      <c r="D21" s="2"/>
      <c r="E21" s="2"/>
      <c r="F21" s="11"/>
    </row>
    <row r="22" spans="1:6" ht="15.75" customHeight="1">
      <c r="A22" s="8"/>
      <c r="B22" s="3"/>
      <c r="C22" s="2"/>
      <c r="D22" s="2"/>
      <c r="E22" s="2"/>
      <c r="F22" s="10"/>
    </row>
    <row r="23" spans="1:6" ht="15.75" customHeight="1">
      <c r="A23" s="8"/>
      <c r="B23" s="3"/>
      <c r="C23" s="2"/>
      <c r="D23" s="2"/>
      <c r="E23" s="2"/>
      <c r="F23" s="10"/>
    </row>
    <row r="24" spans="1:6" ht="15.75" customHeight="1">
      <c r="A24" s="8"/>
      <c r="B24" s="3"/>
      <c r="C24" s="4"/>
      <c r="D24" s="2"/>
      <c r="E24" s="2"/>
      <c r="F24" s="10"/>
    </row>
    <row r="25" spans="1:6" ht="15.75" customHeight="1">
      <c r="A25" s="8"/>
      <c r="B25" s="3"/>
      <c r="C25" s="2"/>
      <c r="D25" s="2"/>
      <c r="E25" s="2"/>
      <c r="F25" s="10"/>
    </row>
    <row r="26" spans="1:6" ht="15.75" customHeight="1">
      <c r="A26" s="8"/>
      <c r="B26" s="3"/>
      <c r="C26" s="2"/>
      <c r="D26" s="2"/>
      <c r="E26" s="2"/>
      <c r="F26" s="10"/>
    </row>
    <row r="27" spans="1:6" ht="15.75" customHeight="1">
      <c r="A27" s="8"/>
      <c r="B27" s="3"/>
      <c r="C27" s="2"/>
      <c r="D27" s="7"/>
      <c r="E27" s="2"/>
      <c r="F27" s="10"/>
    </row>
    <row r="28" spans="1:6" ht="15.75" customHeight="1">
      <c r="A28" s="8"/>
      <c r="B28" s="3"/>
      <c r="C28" s="2"/>
      <c r="D28" s="2"/>
      <c r="E28" s="2"/>
      <c r="F28" s="10"/>
    </row>
    <row r="29" spans="1:6" ht="15.75" customHeight="1">
      <c r="A29" s="8"/>
      <c r="B29" s="3"/>
      <c r="C29" s="2"/>
      <c r="D29" s="2"/>
      <c r="E29" s="2"/>
      <c r="F29" s="10"/>
    </row>
    <row r="30" spans="1:6" ht="15.75" customHeight="1">
      <c r="A30" s="8"/>
      <c r="B30" s="3"/>
      <c r="C30" s="2"/>
      <c r="D30" s="6"/>
      <c r="E30" s="2"/>
      <c r="F30" s="10"/>
    </row>
    <row r="31" spans="1:6" ht="15.75" customHeight="1">
      <c r="A31" s="8"/>
      <c r="B31" s="3"/>
      <c r="C31" s="2"/>
      <c r="D31" s="2"/>
      <c r="E31" s="2"/>
      <c r="F31" s="10"/>
    </row>
    <row r="32" spans="1:6" ht="15.75" customHeight="1">
      <c r="A32" s="8"/>
      <c r="B32" s="3"/>
      <c r="C32" s="2"/>
      <c r="D32" s="2"/>
      <c r="E32" s="2"/>
      <c r="F32" s="10"/>
    </row>
    <row r="33" spans="1:6" ht="15.75" customHeight="1">
      <c r="A33" s="8"/>
      <c r="B33" s="3"/>
      <c r="C33" s="2"/>
      <c r="D33" s="2"/>
      <c r="E33" s="2"/>
      <c r="F33" s="10"/>
    </row>
    <row r="34" spans="1:6" ht="15.75" customHeight="1">
      <c r="A34" s="8"/>
      <c r="B34" s="2"/>
      <c r="C34" s="2"/>
      <c r="D34" s="2"/>
      <c r="E34" s="2"/>
      <c r="F34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Chrastina</dc:creator>
  <cp:keywords/>
  <dc:description/>
  <cp:lastModifiedBy>Lenka Mlynekova</cp:lastModifiedBy>
  <cp:lastPrinted>2024-04-30T10:57:30Z</cp:lastPrinted>
  <dcterms:created xsi:type="dcterms:W3CDTF">2012-09-03T06:50:51Z</dcterms:created>
  <dcterms:modified xsi:type="dcterms:W3CDTF">2024-05-28T07:10:35Z</dcterms:modified>
  <cp:category/>
  <cp:version/>
  <cp:contentType/>
  <cp:contentStatus/>
</cp:coreProperties>
</file>