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UPZpubli\MIRKA\Ročenka\MLHD\str.20 rozdelenie chovov v KU\"/>
    </mc:Choice>
  </mc:AlternateContent>
  <bookViews>
    <workbookView xWindow="0" yWindow="0" windowWidth="13380" windowHeight="903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1" l="1"/>
  <c r="L8" i="1"/>
  <c r="K8" i="1"/>
  <c r="J8" i="1"/>
  <c r="I8" i="1"/>
  <c r="H8" i="1"/>
  <c r="G8" i="1"/>
  <c r="F8" i="1"/>
  <c r="E8" i="1"/>
  <c r="M6" i="1"/>
  <c r="L6" i="1"/>
  <c r="H6" i="1"/>
  <c r="G6" i="1"/>
  <c r="E6" i="1"/>
  <c r="D8" i="1"/>
  <c r="M7" i="1"/>
  <c r="L7" i="1"/>
  <c r="K7" i="1"/>
  <c r="J7" i="1"/>
  <c r="I7" i="1"/>
  <c r="H7" i="1"/>
  <c r="G7" i="1"/>
  <c r="F7" i="1"/>
  <c r="E7" i="1"/>
  <c r="D7" i="1" l="1"/>
  <c r="J6" i="1"/>
  <c r="K6" i="1"/>
  <c r="I6" i="1"/>
  <c r="F6" i="1"/>
  <c r="D6" i="1"/>
</calcChain>
</file>

<file path=xl/sharedStrings.xml><?xml version="1.0" encoding="utf-8"?>
<sst xmlns="http://schemas.openxmlformats.org/spreadsheetml/2006/main" count="17" uniqueCount="17">
  <si>
    <t>Kapacita ustajnenia</t>
  </si>
  <si>
    <t>Ustajnenie</t>
  </si>
  <si>
    <t>Metóda KÚ</t>
  </si>
  <si>
    <t>0-20</t>
  </si>
  <si>
    <t>21-50</t>
  </si>
  <si>
    <t>51-100</t>
  </si>
  <si>
    <t>101-220</t>
  </si>
  <si>
    <t>221-500</t>
  </si>
  <si>
    <t>501+</t>
  </si>
  <si>
    <t>väzné</t>
  </si>
  <si>
    <t>voľné</t>
  </si>
  <si>
    <t>AT</t>
  </si>
  <si>
    <t>A4</t>
  </si>
  <si>
    <t>% podiel stád v KÚ</t>
  </si>
  <si>
    <t>priem.veľkosť stáda</t>
  </si>
  <si>
    <t>% podiel kráv v KÚ</t>
  </si>
  <si>
    <t>ROZDELENIE CHOVOV V KONTROLE ÚŽITKOVOSTI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</si>
</sst>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4"/>
      <name val="Arial"/>
      <family val="2"/>
      <charset val="238"/>
    </font>
    <font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right" vertical="center" indent="1"/>
    </xf>
    <xf numFmtId="2" fontId="0" fillId="0" borderId="4" xfId="0" applyNumberFormat="1" applyBorder="1" applyAlignment="1">
      <alignment horizontal="right" vertical="center" indent="1"/>
    </xf>
    <xf numFmtId="2" fontId="0" fillId="0" borderId="2" xfId="0" applyNumberFormat="1" applyBorder="1" applyAlignment="1">
      <alignment horizontal="right" vertical="center" indent="1"/>
    </xf>
    <xf numFmtId="1" fontId="0" fillId="0" borderId="12" xfId="0" applyNumberFormat="1" applyBorder="1" applyAlignment="1">
      <alignment horizontal="right" vertical="center" indent="1"/>
    </xf>
    <xf numFmtId="1" fontId="0" fillId="0" borderId="14" xfId="0" applyNumberFormat="1" applyBorder="1" applyAlignment="1">
      <alignment horizontal="right" vertical="center" indent="1"/>
    </xf>
    <xf numFmtId="1" fontId="0" fillId="0" borderId="13" xfId="0" applyNumberFormat="1" applyBorder="1" applyAlignment="1">
      <alignment horizontal="right" vertical="center" indent="1"/>
    </xf>
    <xf numFmtId="2" fontId="0" fillId="0" borderId="5" xfId="0" applyNumberFormat="1" applyBorder="1" applyAlignment="1">
      <alignment horizontal="right" vertical="center" indent="1"/>
    </xf>
    <xf numFmtId="2" fontId="0" fillId="0" borderId="15" xfId="0" applyNumberFormat="1" applyBorder="1" applyAlignment="1">
      <alignment horizontal="right" vertical="center" indent="1"/>
    </xf>
    <xf numFmtId="2" fontId="0" fillId="0" borderId="6" xfId="0" applyNumberFormat="1" applyBorder="1" applyAlignment="1">
      <alignment horizontal="right" vertical="center" inden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8"/>
  <sheetViews>
    <sheetView tabSelected="1" workbookViewId="0">
      <selection activeCell="D24" sqref="D24"/>
    </sheetView>
  </sheetViews>
  <sheetFormatPr defaultRowHeight="15" x14ac:dyDescent="0.25"/>
  <cols>
    <col min="3" max="3" width="14.28515625" customWidth="1"/>
    <col min="4" max="13" width="11.140625" customWidth="1"/>
  </cols>
  <sheetData>
    <row r="2" spans="2:13" ht="18.75" x14ac:dyDescent="0.25">
      <c r="B2" s="15" t="s">
        <v>16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2:13" ht="15.75" thickBot="1" x14ac:dyDescent="0.3"/>
    <row r="4" spans="2:13" ht="21.6" customHeight="1" x14ac:dyDescent="0.25">
      <c r="B4" s="16"/>
      <c r="C4" s="17"/>
      <c r="D4" s="20" t="s">
        <v>0</v>
      </c>
      <c r="E4" s="21"/>
      <c r="F4" s="21"/>
      <c r="G4" s="21"/>
      <c r="H4" s="21"/>
      <c r="I4" s="21"/>
      <c r="J4" s="21" t="s">
        <v>1</v>
      </c>
      <c r="K4" s="21"/>
      <c r="L4" s="21" t="s">
        <v>2</v>
      </c>
      <c r="M4" s="22"/>
    </row>
    <row r="5" spans="2:13" ht="21.6" customHeight="1" thickBot="1" x14ac:dyDescent="0.3">
      <c r="B5" s="18"/>
      <c r="C5" s="19"/>
      <c r="D5" s="1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2" t="s">
        <v>9</v>
      </c>
      <c r="K5" s="2" t="s">
        <v>10</v>
      </c>
      <c r="L5" s="2" t="s">
        <v>11</v>
      </c>
      <c r="M5" s="3" t="s">
        <v>12</v>
      </c>
    </row>
    <row r="6" spans="2:13" ht="21.6" customHeight="1" x14ac:dyDescent="0.25">
      <c r="B6" s="23" t="s">
        <v>13</v>
      </c>
      <c r="C6" s="24"/>
      <c r="D6" s="4">
        <f>9/453*100</f>
        <v>1.9867549668874174</v>
      </c>
      <c r="E6" s="5">
        <f>19/453*100</f>
        <v>4.1942604856512142</v>
      </c>
      <c r="F6" s="5">
        <f>41/453*100</f>
        <v>9.0507726269315683</v>
      </c>
      <c r="G6" s="5">
        <f>180/453*100</f>
        <v>39.735099337748345</v>
      </c>
      <c r="H6" s="5">
        <f>177/453*100</f>
        <v>39.072847682119203</v>
      </c>
      <c r="I6" s="5">
        <f>27/453*100</f>
        <v>5.9602649006622519</v>
      </c>
      <c r="J6" s="5">
        <f>72/453*100</f>
        <v>15.894039735099339</v>
      </c>
      <c r="K6" s="5">
        <f>381/453*100</f>
        <v>84.105960264900659</v>
      </c>
      <c r="L6" s="5">
        <f>449/453*100</f>
        <v>99.116997792494473</v>
      </c>
      <c r="M6" s="6">
        <f>2/453*100</f>
        <v>0.44150110375275936</v>
      </c>
    </row>
    <row r="7" spans="2:13" ht="21.6" customHeight="1" x14ac:dyDescent="0.25">
      <c r="B7" s="25" t="s">
        <v>14</v>
      </c>
      <c r="C7" s="26"/>
      <c r="D7" s="7">
        <f>60/9</f>
        <v>6.666666666666667</v>
      </c>
      <c r="E7" s="8">
        <f>607/19</f>
        <v>31.94736842105263</v>
      </c>
      <c r="F7" s="8">
        <f>3475/41</f>
        <v>84.756097560975604</v>
      </c>
      <c r="G7" s="8">
        <f>29415/180</f>
        <v>163.41666666666666</v>
      </c>
      <c r="H7" s="8">
        <f>55948/177</f>
        <v>316.09039548022599</v>
      </c>
      <c r="I7" s="8">
        <f>22836/27</f>
        <v>845.77777777777783</v>
      </c>
      <c r="J7" s="8">
        <f>11603/72</f>
        <v>161.15277777777777</v>
      </c>
      <c r="K7" s="8">
        <f>100738/381</f>
        <v>264.40419947506564</v>
      </c>
      <c r="L7" s="8">
        <f>111901/449</f>
        <v>249.2227171492205</v>
      </c>
      <c r="M7" s="9">
        <f>435/2</f>
        <v>217.5</v>
      </c>
    </row>
    <row r="8" spans="2:13" ht="21.6" customHeight="1" thickBot="1" x14ac:dyDescent="0.3">
      <c r="B8" s="13" t="s">
        <v>15</v>
      </c>
      <c r="C8" s="14"/>
      <c r="D8" s="10">
        <f>60/112341*100</f>
        <v>5.3408817795818089E-2</v>
      </c>
      <c r="E8" s="11">
        <f>607/112341*100</f>
        <v>0.54031920670102629</v>
      </c>
      <c r="F8" s="11">
        <f>3475/112341*100</f>
        <v>3.093260697341131</v>
      </c>
      <c r="G8" s="11">
        <f>29415/112341*100</f>
        <v>26.183672924399819</v>
      </c>
      <c r="H8" s="11">
        <f>55948/112341*100</f>
        <v>49.801942300673844</v>
      </c>
      <c r="I8" s="11">
        <f>22836/112341*100</f>
        <v>20.327396053088364</v>
      </c>
      <c r="J8" s="11">
        <f>11603/112341*100</f>
        <v>10.328375214747956</v>
      </c>
      <c r="K8" s="11">
        <f>100738/112341*100</f>
        <v>89.67162478525205</v>
      </c>
      <c r="L8" s="11">
        <f>111901/112341*100</f>
        <v>99.608335336164004</v>
      </c>
      <c r="M8" s="12">
        <f>435/112341*100</f>
        <v>0.38721392901968116</v>
      </c>
    </row>
  </sheetData>
  <mergeCells count="8">
    <mergeCell ref="B8:C8"/>
    <mergeCell ref="B2:M2"/>
    <mergeCell ref="B4:C5"/>
    <mergeCell ref="D4:I4"/>
    <mergeCell ref="J4:K4"/>
    <mergeCell ref="L4:M4"/>
    <mergeCell ref="B6:C6"/>
    <mergeCell ref="B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Holesova</dc:creator>
  <cp:lastModifiedBy>Miroslava Holesova</cp:lastModifiedBy>
  <dcterms:created xsi:type="dcterms:W3CDTF">2018-01-30T14:00:48Z</dcterms:created>
  <dcterms:modified xsi:type="dcterms:W3CDTF">2018-02-21T10:03:32Z</dcterms:modified>
</cp:coreProperties>
</file>