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roslavaholesova\Documents\MIRKA\Rocenka\plis-rocenka 114\str.15 tab5 Pocet SB vo vzorkach mlieka\"/>
    </mc:Choice>
  </mc:AlternateContent>
  <bookViews>
    <workbookView xWindow="0" yWindow="0" windowWidth="21105" windowHeight="9030"/>
  </bookViews>
  <sheets>
    <sheet name="Hárok1" sheetId="1" r:id="rId1"/>
    <sheet name="Hárok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1" i="1" l="1"/>
  <c r="S20" i="1"/>
  <c r="S19" i="1"/>
  <c r="S18" i="1"/>
  <c r="S17" i="1"/>
  <c r="S16" i="1"/>
  <c r="Q21" i="1"/>
  <c r="Q20" i="1"/>
  <c r="Q19" i="1"/>
  <c r="Q18" i="1"/>
  <c r="Q17" i="1"/>
  <c r="Q16" i="1"/>
  <c r="O21" i="1"/>
  <c r="O20" i="1"/>
  <c r="O19" i="1"/>
  <c r="O18" i="1"/>
  <c r="O17" i="1"/>
  <c r="O16" i="1"/>
  <c r="M21" i="1"/>
  <c r="M20" i="1"/>
  <c r="M19" i="1"/>
  <c r="M18" i="1"/>
  <c r="M17" i="1"/>
  <c r="M16" i="1"/>
  <c r="K21" i="1"/>
  <c r="K20" i="1"/>
  <c r="K19" i="1"/>
  <c r="K18" i="1"/>
  <c r="K17" i="1"/>
  <c r="K16" i="1"/>
  <c r="I21" i="1"/>
  <c r="I20" i="1"/>
  <c r="I19" i="1"/>
  <c r="I18" i="1"/>
  <c r="I17" i="1"/>
  <c r="I16" i="1"/>
  <c r="G21" i="1"/>
  <c r="G20" i="1"/>
  <c r="G19" i="1"/>
  <c r="G18" i="1"/>
  <c r="G17" i="1"/>
  <c r="G16" i="1"/>
  <c r="E21" i="1"/>
  <c r="E20" i="1"/>
  <c r="E19" i="1"/>
  <c r="E18" i="1"/>
  <c r="E17" i="1"/>
  <c r="E16" i="1"/>
  <c r="T21" i="1"/>
  <c r="T20" i="1"/>
  <c r="T19" i="1"/>
  <c r="T18" i="1"/>
  <c r="T17" i="1"/>
  <c r="T16" i="1"/>
  <c r="U9" i="1"/>
  <c r="U6" i="1"/>
  <c r="U17" i="1" l="1"/>
  <c r="U18" i="1"/>
  <c r="U19" i="1"/>
  <c r="U20" i="1"/>
  <c r="U21" i="1"/>
  <c r="U16" i="1"/>
  <c r="V9" i="1"/>
  <c r="V6" i="1"/>
  <c r="T9" i="1"/>
  <c r="T6" i="1"/>
  <c r="R9" i="1"/>
  <c r="R6" i="1"/>
  <c r="P9" i="1"/>
  <c r="P6" i="1"/>
  <c r="N9" i="1"/>
  <c r="N6" i="1"/>
  <c r="L9" i="1"/>
  <c r="L6" i="1"/>
  <c r="H9" i="1"/>
  <c r="H6" i="1"/>
  <c r="F9" i="1"/>
  <c r="F6" i="1"/>
  <c r="J9" i="1"/>
  <c r="J6" i="1"/>
</calcChain>
</file>

<file path=xl/sharedStrings.xml><?xml version="1.0" encoding="utf-8"?>
<sst xmlns="http://schemas.openxmlformats.org/spreadsheetml/2006/main" count="53" uniqueCount="22">
  <si>
    <t>Počet kontrol</t>
  </si>
  <si>
    <t xml:space="preserve"> SB</t>
  </si>
  <si>
    <t>Kontrolný rok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</si>
  <si>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</si>
  <si>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</si>
  <si>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</si>
  <si>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</si>
  <si>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</si>
  <si>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</si>
  <si>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</si>
  <si>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</si>
  <si>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Slovensko</t>
  </si>
  <si>
    <t>%</t>
  </si>
  <si>
    <t>do 400 tisíc</t>
  </si>
  <si>
    <t>2014/2015</t>
  </si>
  <si>
    <t>nad 400 tisíc</t>
  </si>
  <si>
    <t xml:space="preserve">Priemerný počet SB </t>
  </si>
  <si>
    <t>do 200 tisíc</t>
  </si>
  <si>
    <t>do 600 tisíc</t>
  </si>
  <si>
    <t>do 800 tisíc</t>
  </si>
  <si>
    <t>do 1000 tisíc</t>
  </si>
  <si>
    <t>nad 1000 tisíc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</si>
</sst>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>
      <alignment horizontal="center" vertical="center" wrapText="1"/>
    </xf>
    <xf numFmtId="1" fontId="4" fillId="0" borderId="9" xfId="0" applyNumberFormat="1" applyFont="1" applyFill="1" applyBorder="1" applyAlignment="1">
      <alignment horizontal="center"/>
    </xf>
    <xf numFmtId="2" fontId="4" fillId="0" borderId="10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2" fontId="4" fillId="0" borderId="11" xfId="0" applyNumberFormat="1" applyFont="1" applyFill="1" applyBorder="1" applyAlignment="1">
      <alignment horizontal="center"/>
    </xf>
    <xf numFmtId="1" fontId="4" fillId="0" borderId="12" xfId="0" applyNumberFormat="1" applyFont="1" applyFill="1" applyBorder="1" applyAlignment="1">
      <alignment horizontal="center"/>
    </xf>
    <xf numFmtId="2" fontId="4" fillId="0" borderId="13" xfId="0" applyNumberFormat="1" applyFont="1" applyFill="1" applyBorder="1" applyAlignment="1">
      <alignment horizontal="center"/>
    </xf>
    <xf numFmtId="1" fontId="4" fillId="0" borderId="13" xfId="0" applyNumberFormat="1" applyFont="1" applyFill="1" applyBorder="1" applyAlignment="1">
      <alignment horizontal="center"/>
    </xf>
    <xf numFmtId="2" fontId="4" fillId="0" borderId="14" xfId="0" applyNumberFormat="1" applyFont="1" applyFill="1" applyBorder="1" applyAlignment="1">
      <alignment horizontal="center"/>
    </xf>
    <xf numFmtId="1" fontId="0" fillId="0" borderId="0" xfId="0" applyNumberFormat="1"/>
    <xf numFmtId="0" fontId="0" fillId="0" borderId="0" xfId="0" applyBorder="1"/>
    <xf numFmtId="1" fontId="4" fillId="2" borderId="6" xfId="0" applyNumberFormat="1" applyFont="1" applyFill="1" applyBorder="1" applyAlignment="1">
      <alignment horizontal="center"/>
    </xf>
    <xf numFmtId="2" fontId="4" fillId="2" borderId="15" xfId="0" applyNumberFormat="1" applyFont="1" applyFill="1" applyBorder="1" applyAlignment="1">
      <alignment horizontal="center"/>
    </xf>
    <xf numFmtId="1" fontId="4" fillId="2" borderId="15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0" fillId="0" borderId="0" xfId="0" applyNumberFormat="1" applyBorder="1"/>
    <xf numFmtId="0" fontId="3" fillId="2" borderId="18" xfId="0" applyFont="1" applyFill="1" applyBorder="1" applyAlignment="1">
      <alignment horizontal="center"/>
    </xf>
    <xf numFmtId="0" fontId="5" fillId="3" borderId="21" xfId="0" applyFont="1" applyFill="1" applyBorder="1" applyAlignment="1">
      <alignment horizontal="center"/>
    </xf>
    <xf numFmtId="0" fontId="3" fillId="0" borderId="4" xfId="0" applyFont="1" applyFill="1" applyBorder="1"/>
    <xf numFmtId="0" fontId="3" fillId="0" borderId="26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3" fillId="0" borderId="1" xfId="0" applyFont="1" applyFill="1" applyBorder="1"/>
    <xf numFmtId="0" fontId="4" fillId="2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/>
    </xf>
    <xf numFmtId="2" fontId="4" fillId="0" borderId="8" xfId="0" applyNumberFormat="1" applyFont="1" applyFill="1" applyBorder="1" applyAlignment="1">
      <alignment horizontal="center"/>
    </xf>
    <xf numFmtId="44" fontId="3" fillId="0" borderId="2" xfId="1" applyFont="1" applyBorder="1" applyAlignment="1">
      <alignment vertical="center"/>
    </xf>
    <xf numFmtId="44" fontId="3" fillId="0" borderId="27" xfId="1" applyFont="1" applyBorder="1" applyAlignment="1">
      <alignment vertical="center"/>
    </xf>
    <xf numFmtId="1" fontId="4" fillId="0" borderId="28" xfId="0" applyNumberFormat="1" applyFont="1" applyFill="1" applyBorder="1" applyAlignment="1">
      <alignment horizontal="center"/>
    </xf>
    <xf numFmtId="2" fontId="4" fillId="0" borderId="29" xfId="0" applyNumberFormat="1" applyFont="1" applyFill="1" applyBorder="1" applyAlignment="1">
      <alignment horizontal="center"/>
    </xf>
    <xf numFmtId="44" fontId="3" fillId="0" borderId="30" xfId="1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4" fillId="2" borderId="35" xfId="0" applyFont="1" applyFill="1" applyBorder="1" applyAlignment="1">
      <alignment horizontal="center" vertical="center"/>
    </xf>
    <xf numFmtId="1" fontId="4" fillId="0" borderId="36" xfId="0" applyNumberFormat="1" applyFont="1" applyFill="1" applyBorder="1" applyAlignment="1">
      <alignment horizontal="center"/>
    </xf>
    <xf numFmtId="1" fontId="4" fillId="0" borderId="37" xfId="0" applyNumberFormat="1" applyFont="1" applyFill="1" applyBorder="1" applyAlignment="1">
      <alignment horizontal="center"/>
    </xf>
    <xf numFmtId="1" fontId="4" fillId="0" borderId="35" xfId="0" applyNumberFormat="1" applyFont="1" applyFill="1" applyBorder="1" applyAlignment="1">
      <alignment horizontal="center"/>
    </xf>
    <xf numFmtId="0" fontId="4" fillId="2" borderId="38" xfId="0" applyFont="1" applyFill="1" applyBorder="1" applyAlignment="1">
      <alignment horizontal="center" vertical="center"/>
    </xf>
    <xf numFmtId="2" fontId="4" fillId="0" borderId="39" xfId="0" applyNumberFormat="1" applyFont="1" applyFill="1" applyBorder="1" applyAlignment="1">
      <alignment horizontal="center"/>
    </xf>
    <xf numFmtId="2" fontId="4" fillId="0" borderId="40" xfId="0" applyNumberFormat="1" applyFont="1" applyFill="1" applyBorder="1" applyAlignment="1">
      <alignment horizontal="center"/>
    </xf>
    <xf numFmtId="2" fontId="4" fillId="0" borderId="41" xfId="0" applyNumberFormat="1" applyFont="1" applyFill="1" applyBorder="1" applyAlignment="1">
      <alignment horizontal="center"/>
    </xf>
    <xf numFmtId="0" fontId="4" fillId="2" borderId="41" xfId="0" applyFont="1" applyFill="1" applyBorder="1" applyAlignment="1">
      <alignment horizontal="center" vertical="center"/>
    </xf>
    <xf numFmtId="1" fontId="4" fillId="0" borderId="42" xfId="0" applyNumberFormat="1" applyFont="1" applyFill="1" applyBorder="1" applyAlignment="1">
      <alignment horizontal="center"/>
    </xf>
    <xf numFmtId="2" fontId="4" fillId="0" borderId="43" xfId="0" applyNumberFormat="1" applyFont="1" applyFill="1" applyBorder="1" applyAlignment="1">
      <alignment horizontal="center"/>
    </xf>
    <xf numFmtId="1" fontId="4" fillId="0" borderId="19" xfId="0" applyNumberFormat="1" applyFont="1" applyFill="1" applyBorder="1" applyAlignment="1">
      <alignment horizontal="center"/>
    </xf>
    <xf numFmtId="0" fontId="6" fillId="3" borderId="22" xfId="0" applyFont="1" applyFill="1" applyBorder="1" applyAlignment="1">
      <alignment horizontal="center"/>
    </xf>
    <xf numFmtId="0" fontId="6" fillId="3" borderId="24" xfId="0" applyFont="1" applyFill="1" applyBorder="1" applyAlignment="1">
      <alignment horizontal="center"/>
    </xf>
    <xf numFmtId="0" fontId="4" fillId="2" borderId="3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6" fillId="3" borderId="19" xfId="0" applyFont="1" applyFill="1" applyBorder="1" applyAlignment="1">
      <alignment horizontal="center"/>
    </xf>
    <xf numFmtId="0" fontId="6" fillId="3" borderId="2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44" fontId="3" fillId="0" borderId="1" xfId="1" applyFont="1" applyBorder="1" applyAlignment="1">
      <alignment horizontal="center" vertical="center" wrapText="1"/>
    </xf>
    <xf numFmtId="44" fontId="3" fillId="0" borderId="4" xfId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6" fillId="3" borderId="23" xfId="0" applyFont="1" applyFill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44" fontId="3" fillId="0" borderId="5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44" fontId="3" fillId="0" borderId="16" xfId="1" applyFont="1" applyBorder="1" applyAlignment="1">
      <alignment horizontal="center" vertical="center"/>
    </xf>
    <xf numFmtId="44" fontId="3" fillId="0" borderId="0" xfId="1" applyFont="1" applyBorder="1" applyAlignment="1">
      <alignment horizontal="center" vertical="center"/>
    </xf>
    <xf numFmtId="44" fontId="3" fillId="0" borderId="25" xfId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tabSelected="1" topLeftCell="A4" workbookViewId="0">
      <selection activeCell="O30" sqref="O30"/>
    </sheetView>
  </sheetViews>
  <sheetFormatPr defaultRowHeight="15" x14ac:dyDescent="0.25"/>
  <cols>
    <col min="1" max="1" width="1.85546875" customWidth="1"/>
    <col min="3" max="3" width="17.7109375" customWidth="1"/>
    <col min="4" max="4" width="11.5703125" customWidth="1"/>
  </cols>
  <sheetData>
    <row r="1" spans="1:23" ht="15.75" thickBot="1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23" x14ac:dyDescent="0.25">
      <c r="B2" s="56" t="s">
        <v>0</v>
      </c>
      <c r="C2" s="58" t="s">
        <v>1</v>
      </c>
      <c r="D2" s="64" t="s">
        <v>2</v>
      </c>
      <c r="E2" s="55" t="s">
        <v>3</v>
      </c>
      <c r="F2" s="50"/>
      <c r="G2" s="55" t="s">
        <v>4</v>
      </c>
      <c r="H2" s="50"/>
      <c r="I2" s="55" t="s">
        <v>5</v>
      </c>
      <c r="J2" s="50"/>
      <c r="K2" s="55" t="s">
        <v>6</v>
      </c>
      <c r="L2" s="50"/>
      <c r="M2" s="55" t="s">
        <v>7</v>
      </c>
      <c r="N2" s="50"/>
      <c r="O2" s="55" t="s">
        <v>8</v>
      </c>
      <c r="P2" s="50"/>
      <c r="Q2" s="55" t="s">
        <v>9</v>
      </c>
      <c r="R2" s="50"/>
      <c r="S2" s="55" t="s">
        <v>10</v>
      </c>
      <c r="T2" s="50"/>
      <c r="U2" s="55" t="s">
        <v>11</v>
      </c>
      <c r="V2" s="50"/>
    </row>
    <row r="3" spans="1:23" ht="15.75" thickBot="1" x14ac:dyDescent="0.3">
      <c r="B3" s="57"/>
      <c r="C3" s="59"/>
      <c r="D3" s="65"/>
      <c r="E3" s="24"/>
      <c r="F3" s="23" t="s">
        <v>12</v>
      </c>
      <c r="G3" s="24"/>
      <c r="H3" s="25" t="s">
        <v>12</v>
      </c>
      <c r="I3" s="24"/>
      <c r="J3" s="25" t="s">
        <v>12</v>
      </c>
      <c r="K3" s="24"/>
      <c r="L3" s="25" t="s">
        <v>12</v>
      </c>
      <c r="M3" s="24"/>
      <c r="N3" s="25" t="s">
        <v>12</v>
      </c>
      <c r="O3" s="24"/>
      <c r="P3" s="25" t="s">
        <v>12</v>
      </c>
      <c r="Q3" s="24"/>
      <c r="R3" s="25" t="s">
        <v>12</v>
      </c>
      <c r="S3" s="24"/>
      <c r="T3" s="25" t="s">
        <v>12</v>
      </c>
      <c r="U3" s="24"/>
      <c r="V3" s="25" t="s">
        <v>12</v>
      </c>
    </row>
    <row r="4" spans="1:23" x14ac:dyDescent="0.25">
      <c r="B4" s="57"/>
      <c r="C4" s="66" t="s">
        <v>13</v>
      </c>
      <c r="D4" s="22" t="s">
        <v>14</v>
      </c>
      <c r="E4" s="2">
        <v>18875</v>
      </c>
      <c r="F4" s="3">
        <v>74.08</v>
      </c>
      <c r="G4" s="4">
        <v>162030</v>
      </c>
      <c r="H4" s="3">
        <v>73.25</v>
      </c>
      <c r="I4" s="4">
        <v>103772</v>
      </c>
      <c r="J4" s="3">
        <v>78.709999999999994</v>
      </c>
      <c r="K4" s="4">
        <v>147236</v>
      </c>
      <c r="L4" s="3">
        <v>73.25</v>
      </c>
      <c r="M4" s="4">
        <v>119990</v>
      </c>
      <c r="N4" s="3">
        <v>74.69</v>
      </c>
      <c r="O4" s="4">
        <v>92017</v>
      </c>
      <c r="P4" s="3">
        <v>78.08</v>
      </c>
      <c r="Q4" s="4">
        <v>114165</v>
      </c>
      <c r="R4" s="3">
        <v>73.12</v>
      </c>
      <c r="S4" s="4">
        <v>48325</v>
      </c>
      <c r="T4" s="3">
        <v>70.42</v>
      </c>
      <c r="U4" s="4">
        <v>806410</v>
      </c>
      <c r="V4" s="5">
        <v>74.48</v>
      </c>
    </row>
    <row r="5" spans="1:23" x14ac:dyDescent="0.25">
      <c r="B5" s="57"/>
      <c r="C5" s="67"/>
      <c r="D5" s="20">
        <v>2016</v>
      </c>
      <c r="E5" s="6">
        <v>31061</v>
      </c>
      <c r="F5" s="7">
        <v>80.73</v>
      </c>
      <c r="G5" s="8">
        <v>147854</v>
      </c>
      <c r="H5" s="7">
        <v>77.19</v>
      </c>
      <c r="I5" s="8">
        <v>103533</v>
      </c>
      <c r="J5" s="7">
        <v>80.3</v>
      </c>
      <c r="K5" s="8">
        <v>142157</v>
      </c>
      <c r="L5" s="7">
        <v>75.2</v>
      </c>
      <c r="M5" s="8">
        <v>123104</v>
      </c>
      <c r="N5" s="7">
        <v>76.930000000000007</v>
      </c>
      <c r="O5" s="8">
        <v>91263</v>
      </c>
      <c r="P5" s="7">
        <v>78.069999999999993</v>
      </c>
      <c r="Q5" s="8">
        <v>115670</v>
      </c>
      <c r="R5" s="7">
        <v>73.47</v>
      </c>
      <c r="S5" s="8">
        <v>50646</v>
      </c>
      <c r="T5" s="7">
        <v>72.400000000000006</v>
      </c>
      <c r="U5" s="8">
        <v>805288</v>
      </c>
      <c r="V5" s="9">
        <v>76.53</v>
      </c>
      <c r="W5" s="10"/>
    </row>
    <row r="6" spans="1:23" ht="15.75" thickBot="1" x14ac:dyDescent="0.3">
      <c r="A6" s="11"/>
      <c r="B6" s="57"/>
      <c r="C6" s="68"/>
      <c r="D6" s="17">
        <v>2017</v>
      </c>
      <c r="E6" s="12">
        <v>47235</v>
      </c>
      <c r="F6" s="13">
        <f>E6/(E9+E6)*100</f>
        <v>79.644898578582641</v>
      </c>
      <c r="G6" s="14">
        <v>158450</v>
      </c>
      <c r="H6" s="13">
        <f>G6/(G9+G6)*100</f>
        <v>74.994557037513843</v>
      </c>
      <c r="I6" s="14">
        <v>115619</v>
      </c>
      <c r="J6" s="13">
        <f>I6/(I9+I6)*100</f>
        <v>77.743783536626367</v>
      </c>
      <c r="K6" s="14">
        <v>150755</v>
      </c>
      <c r="L6" s="13">
        <f>K6/(K9+K6)*100</f>
        <v>72.90422419421138</v>
      </c>
      <c r="M6" s="14">
        <v>133556</v>
      </c>
      <c r="N6" s="13">
        <f>M6/(M9+M6)*100</f>
        <v>73.810273840117162</v>
      </c>
      <c r="O6" s="14">
        <v>97494</v>
      </c>
      <c r="P6" s="13">
        <f>O6/(O9+O6)*100</f>
        <v>74.354222435765436</v>
      </c>
      <c r="Q6" s="14">
        <v>122595</v>
      </c>
      <c r="R6" s="13">
        <f>Q6/(Q9+Q6)*100</f>
        <v>70.03147546227801</v>
      </c>
      <c r="S6" s="14">
        <v>54005</v>
      </c>
      <c r="T6" s="13">
        <f>S6/(S9+S6)*100</f>
        <v>69.270038351525727</v>
      </c>
      <c r="U6" s="14">
        <f>E6+G6+I6+K6+M6+O6+Q6+S6</f>
        <v>879709</v>
      </c>
      <c r="V6" s="15">
        <f>U6/(U6+U9)*100</f>
        <v>73.852018757901845</v>
      </c>
      <c r="W6" s="16"/>
    </row>
    <row r="7" spans="1:23" x14ac:dyDescent="0.25">
      <c r="A7" s="11"/>
      <c r="B7" s="57"/>
      <c r="C7" s="58" t="s">
        <v>15</v>
      </c>
      <c r="D7" s="19" t="s">
        <v>14</v>
      </c>
      <c r="E7" s="2">
        <v>6603</v>
      </c>
      <c r="F7" s="3">
        <v>25.92</v>
      </c>
      <c r="G7" s="4">
        <v>59157</v>
      </c>
      <c r="H7" s="3">
        <v>26.75</v>
      </c>
      <c r="I7" s="4">
        <v>28072</v>
      </c>
      <c r="J7" s="3">
        <v>21.29</v>
      </c>
      <c r="K7" s="4">
        <v>53759</v>
      </c>
      <c r="L7" s="3">
        <v>26.75</v>
      </c>
      <c r="M7" s="4">
        <v>40669</v>
      </c>
      <c r="N7" s="3">
        <v>25.31</v>
      </c>
      <c r="O7" s="4">
        <v>25838</v>
      </c>
      <c r="P7" s="3">
        <v>21.92</v>
      </c>
      <c r="Q7" s="4">
        <v>41974</v>
      </c>
      <c r="R7" s="3">
        <v>26.83</v>
      </c>
      <c r="S7" s="4">
        <v>20297</v>
      </c>
      <c r="T7" s="3">
        <v>29.58</v>
      </c>
      <c r="U7" s="4">
        <v>276369</v>
      </c>
      <c r="V7" s="5">
        <v>25.52</v>
      </c>
    </row>
    <row r="8" spans="1:23" x14ac:dyDescent="0.25">
      <c r="A8" s="11"/>
      <c r="B8" s="57"/>
      <c r="C8" s="69"/>
      <c r="D8" s="20">
        <v>2016</v>
      </c>
      <c r="E8" s="6">
        <v>7416</v>
      </c>
      <c r="F8" s="7">
        <v>19.27</v>
      </c>
      <c r="G8" s="8">
        <v>43691</v>
      </c>
      <c r="H8" s="7">
        <v>22.81</v>
      </c>
      <c r="I8" s="8">
        <v>25393</v>
      </c>
      <c r="J8" s="7">
        <v>19.7</v>
      </c>
      <c r="K8" s="8">
        <v>46879</v>
      </c>
      <c r="L8" s="7">
        <v>24.8</v>
      </c>
      <c r="M8" s="8">
        <v>36915</v>
      </c>
      <c r="N8" s="7">
        <v>23.07</v>
      </c>
      <c r="O8" s="8">
        <v>25642</v>
      </c>
      <c r="P8" s="7">
        <v>21.93</v>
      </c>
      <c r="Q8" s="8">
        <v>41769</v>
      </c>
      <c r="R8" s="7">
        <v>26.53</v>
      </c>
      <c r="S8" s="8">
        <v>19307</v>
      </c>
      <c r="T8" s="7">
        <v>27.6</v>
      </c>
      <c r="U8" s="8">
        <v>247012</v>
      </c>
      <c r="V8" s="9">
        <v>23.47</v>
      </c>
    </row>
    <row r="9" spans="1:23" ht="15.75" thickBot="1" x14ac:dyDescent="0.3">
      <c r="A9" s="11"/>
      <c r="B9" s="63"/>
      <c r="C9" s="70"/>
      <c r="D9" s="21">
        <v>2017</v>
      </c>
      <c r="E9" s="12">
        <v>12072</v>
      </c>
      <c r="F9" s="13">
        <f>E9/(E9+E6)*100</f>
        <v>20.35510142141737</v>
      </c>
      <c r="G9" s="14">
        <v>52832</v>
      </c>
      <c r="H9" s="13">
        <f>G9/(G9+G6)*100</f>
        <v>25.005442962486157</v>
      </c>
      <c r="I9" s="14">
        <v>33099</v>
      </c>
      <c r="J9" s="13">
        <f>I9/(I9+I6)*100</f>
        <v>22.256216463373633</v>
      </c>
      <c r="K9" s="14">
        <v>56030</v>
      </c>
      <c r="L9" s="13">
        <f>K9/(K9+K6)*100</f>
        <v>27.09577580578862</v>
      </c>
      <c r="M9" s="14">
        <v>47389</v>
      </c>
      <c r="N9" s="13">
        <f>M9/(M9+M6)*100</f>
        <v>26.189726159882838</v>
      </c>
      <c r="O9" s="14">
        <v>33627</v>
      </c>
      <c r="P9" s="13">
        <f>O9/(O9+O6)*100</f>
        <v>25.645777564234564</v>
      </c>
      <c r="Q9" s="14">
        <v>52462</v>
      </c>
      <c r="R9" s="13">
        <f>Q9/(Q9+Q6)*100</f>
        <v>29.968524537721997</v>
      </c>
      <c r="S9" s="14">
        <v>23958</v>
      </c>
      <c r="T9" s="13">
        <f>S9/(S9+S6)*100</f>
        <v>30.729961648474273</v>
      </c>
      <c r="U9" s="14">
        <f>S9+Q9+O9+M9+K9+I9+G9+E9</f>
        <v>311469</v>
      </c>
      <c r="V9" s="15">
        <f>U9/(U6+U9)*100</f>
        <v>26.147981242098155</v>
      </c>
      <c r="W9" s="11"/>
    </row>
    <row r="10" spans="1:23" ht="15.75" thickBot="1" x14ac:dyDescent="0.3">
      <c r="B10" s="61" t="s">
        <v>16</v>
      </c>
      <c r="C10" s="62"/>
      <c r="D10" s="18">
        <v>2017</v>
      </c>
      <c r="E10" s="47">
        <v>391</v>
      </c>
      <c r="F10" s="60"/>
      <c r="G10" s="60">
        <v>578</v>
      </c>
      <c r="H10" s="60"/>
      <c r="I10" s="60">
        <v>492</v>
      </c>
      <c r="J10" s="60"/>
      <c r="K10" s="60">
        <v>646</v>
      </c>
      <c r="L10" s="60"/>
      <c r="M10" s="60">
        <v>544</v>
      </c>
      <c r="N10" s="60"/>
      <c r="O10" s="60">
        <v>593</v>
      </c>
      <c r="P10" s="60"/>
      <c r="Q10" s="60">
        <v>701</v>
      </c>
      <c r="R10" s="60"/>
      <c r="S10" s="60">
        <v>795</v>
      </c>
      <c r="T10" s="60"/>
      <c r="U10" s="60">
        <v>597</v>
      </c>
      <c r="V10" s="48"/>
    </row>
    <row r="13" spans="1:23" ht="15.75" thickBot="1" x14ac:dyDescent="0.3"/>
    <row r="14" spans="1:23" x14ac:dyDescent="0.25">
      <c r="B14" s="56" t="s">
        <v>0</v>
      </c>
      <c r="C14" s="58" t="s">
        <v>1</v>
      </c>
      <c r="D14" s="55" t="s">
        <v>3</v>
      </c>
      <c r="E14" s="49"/>
      <c r="F14" s="55" t="s">
        <v>4</v>
      </c>
      <c r="G14" s="50"/>
      <c r="H14" s="49" t="s">
        <v>5</v>
      </c>
      <c r="I14" s="49"/>
      <c r="J14" s="55" t="s">
        <v>6</v>
      </c>
      <c r="K14" s="50"/>
      <c r="L14" s="49" t="s">
        <v>7</v>
      </c>
      <c r="M14" s="49"/>
      <c r="N14" s="55" t="s">
        <v>8</v>
      </c>
      <c r="O14" s="50"/>
      <c r="P14" s="49" t="s">
        <v>9</v>
      </c>
      <c r="Q14" s="49"/>
      <c r="R14" s="55" t="s">
        <v>10</v>
      </c>
      <c r="S14" s="50"/>
      <c r="T14" s="49" t="s">
        <v>11</v>
      </c>
      <c r="U14" s="50"/>
    </row>
    <row r="15" spans="1:23" ht="15.75" thickBot="1" x14ac:dyDescent="0.3">
      <c r="B15" s="57"/>
      <c r="C15" s="59"/>
      <c r="D15" s="24"/>
      <c r="E15" s="39" t="s">
        <v>12</v>
      </c>
      <c r="F15" s="24"/>
      <c r="G15" s="25" t="s">
        <v>12</v>
      </c>
      <c r="H15" s="35"/>
      <c r="I15" s="43" t="s">
        <v>12</v>
      </c>
      <c r="J15" s="24"/>
      <c r="K15" s="25" t="s">
        <v>12</v>
      </c>
      <c r="L15" s="35"/>
      <c r="M15" s="43" t="s">
        <v>12</v>
      </c>
      <c r="N15" s="24"/>
      <c r="O15" s="25" t="s">
        <v>12</v>
      </c>
      <c r="P15" s="35"/>
      <c r="Q15" s="43" t="s">
        <v>12</v>
      </c>
      <c r="R15" s="24"/>
      <c r="S15" s="25" t="s">
        <v>12</v>
      </c>
      <c r="T15" s="35"/>
      <c r="U15" s="25" t="s">
        <v>12</v>
      </c>
    </row>
    <row r="16" spans="1:23" x14ac:dyDescent="0.25">
      <c r="B16" s="57"/>
      <c r="C16" s="28" t="s">
        <v>17</v>
      </c>
      <c r="D16" s="44">
        <v>38049</v>
      </c>
      <c r="E16" s="45">
        <f>D16/(D16+D17+D18+D19+D20+D21)*100</f>
        <v>64.126807563959957</v>
      </c>
      <c r="F16" s="2">
        <v>126368</v>
      </c>
      <c r="G16" s="5">
        <f>F16/(F16+F17+F18+F19+F20+F21)*100</f>
        <v>59.782099621063388</v>
      </c>
      <c r="H16" s="36">
        <v>92310</v>
      </c>
      <c r="I16" s="40">
        <f>H16/(H16+H17+H18+H19+H20+H21)*100</f>
        <v>62.035873414829204</v>
      </c>
      <c r="J16" s="2">
        <v>118812</v>
      </c>
      <c r="K16" s="5">
        <f>J16/(J16+J17+J18+J19+J20+J21)*100</f>
        <v>57.430949641817882</v>
      </c>
      <c r="L16" s="36">
        <v>104382</v>
      </c>
      <c r="M16" s="40">
        <f>L16/(L16+L17+L18+L19+L20+L21)*100</f>
        <v>57.664834405988451</v>
      </c>
      <c r="N16" s="2">
        <v>77059</v>
      </c>
      <c r="O16" s="5">
        <f>N16/(N16+N17+N18+N19+N20+N21)*100</f>
        <v>58.740261918192495</v>
      </c>
      <c r="P16" s="36">
        <v>95457</v>
      </c>
      <c r="Q16" s="40">
        <f>P16/(P16+P17+P18+P19+P20+P21)*100</f>
        <v>54.503254539225765</v>
      </c>
      <c r="R16" s="2">
        <v>41353</v>
      </c>
      <c r="S16" s="5">
        <f>R16/(R16+R17+R18+R19+R20+R21)*100</f>
        <v>53.015307299812832</v>
      </c>
      <c r="T16" s="36">
        <f>D16+F16+H16+J16+R16+L16+N16+P16</f>
        <v>693790</v>
      </c>
      <c r="U16" s="5">
        <f>T16/(T16+T17+T18+T19+T20+T21)*100</f>
        <v>58.216703853283072</v>
      </c>
    </row>
    <row r="17" spans="2:21" x14ac:dyDescent="0.25">
      <c r="B17" s="57"/>
      <c r="C17" s="29" t="s">
        <v>13</v>
      </c>
      <c r="D17" s="30">
        <v>9186</v>
      </c>
      <c r="E17" s="31">
        <f>D17/(D16+D17+D18+D19+D20+D21)*100</f>
        <v>15.481848518555971</v>
      </c>
      <c r="F17" s="30">
        <v>32082</v>
      </c>
      <c r="G17" s="31">
        <f>F17/(F16+F17+F18+F19+F20+F21)*100</f>
        <v>15.177333819028199</v>
      </c>
      <c r="H17" s="37">
        <v>23309</v>
      </c>
      <c r="I17" s="41">
        <f>H17/(H16+H17+H18+H19+H20+H21)*100</f>
        <v>15.664545265152787</v>
      </c>
      <c r="J17" s="30">
        <v>31943</v>
      </c>
      <c r="K17" s="31">
        <f>J17/(J16+J17+J18+J19+J20+J21)*100</f>
        <v>15.440501164937789</v>
      </c>
      <c r="L17" s="37">
        <v>29174</v>
      </c>
      <c r="M17" s="41">
        <f>L17/(L16+L17+L18+L19+L20+L21)*100</f>
        <v>16.116896389801948</v>
      </c>
      <c r="N17" s="30">
        <v>20435</v>
      </c>
      <c r="O17" s="31">
        <f>N17/(N16+N17+N18+N19+N20+N21)*100</f>
        <v>15.577119509703779</v>
      </c>
      <c r="P17" s="37">
        <v>27138</v>
      </c>
      <c r="Q17" s="41">
        <f>P17/(P16+P17+P18+P19+P20+P21)*100</f>
        <v>15.495032545392256</v>
      </c>
      <c r="R17" s="30">
        <v>12652</v>
      </c>
      <c r="S17" s="31">
        <f>R17/(R16+R17+R18+R19+R20+R21)*100</f>
        <v>16.220096920591779</v>
      </c>
      <c r="T17" s="37">
        <f>R17+P17+N17+L17+J17+H17+F17+D17</f>
        <v>185919</v>
      </c>
      <c r="U17" s="31">
        <f>T17/(T16+T17+T18+T19+T20+T21)*100</f>
        <v>15.600673638562871</v>
      </c>
    </row>
    <row r="18" spans="2:21" x14ac:dyDescent="0.25">
      <c r="B18" s="57"/>
      <c r="C18" s="32" t="s">
        <v>18</v>
      </c>
      <c r="D18" s="30">
        <v>3659</v>
      </c>
      <c r="E18" s="31">
        <f>D18/(D16+D17+D18+D19+D20+D21)*100</f>
        <v>6.1667846428691808</v>
      </c>
      <c r="F18" s="30">
        <v>13837</v>
      </c>
      <c r="G18" s="31">
        <f>F18/(F16+F17+F18+F19+F20+F21)*100</f>
        <v>6.5459998769993515</v>
      </c>
      <c r="H18" s="37">
        <v>9335</v>
      </c>
      <c r="I18" s="41">
        <f>H18/(H16+H17+H18+H19+H20+H21)*100</f>
        <v>6.2734793448968764</v>
      </c>
      <c r="J18" s="30">
        <v>13884</v>
      </c>
      <c r="K18" s="31">
        <f>J18/(J16+J17+J18+J19+J20+J21)*100</f>
        <v>6.7112017710921412</v>
      </c>
      <c r="L18" s="37">
        <v>12833</v>
      </c>
      <c r="M18" s="41">
        <f>L18/(L16+L17+L18+L19+L20+L21)*100</f>
        <v>7.0894677236693084</v>
      </c>
      <c r="N18" s="30">
        <v>8584</v>
      </c>
      <c r="O18" s="31">
        <f>N18/(N16+N17+N18+N19+N20+N21)*100</f>
        <v>6.5433811534767434</v>
      </c>
      <c r="P18" s="37">
        <v>12797</v>
      </c>
      <c r="Q18" s="41">
        <f>P18/(P16+P17+P18+P19+P20+P21)*100</f>
        <v>7.3067260477332416</v>
      </c>
      <c r="R18" s="30">
        <v>5743</v>
      </c>
      <c r="S18" s="31">
        <f>R18/(R16+R17+R18+R19+R20+R21)*100</f>
        <v>7.3626317273916051</v>
      </c>
      <c r="T18" s="37">
        <f>R18+P18+N18+L18+J18+H18+F18+D18</f>
        <v>80672</v>
      </c>
      <c r="U18" s="31">
        <f>T18/(T16+T17+T18+T19+T20+T21)*100</f>
        <v>6.7692787922167392</v>
      </c>
    </row>
    <row r="19" spans="2:21" x14ac:dyDescent="0.25">
      <c r="B19" s="57"/>
      <c r="C19" s="33" t="s">
        <v>19</v>
      </c>
      <c r="D19" s="30">
        <v>1966</v>
      </c>
      <c r="E19" s="31">
        <f>D19/(D16+D17+D18+D19+D20+D21)*100</f>
        <v>3.313445916338019</v>
      </c>
      <c r="F19" s="30">
        <v>7816</v>
      </c>
      <c r="G19" s="31">
        <f>F19/(F16+F17+F18+F19+F20+F21)*100</f>
        <v>3.6975887142174555</v>
      </c>
      <c r="H19" s="37">
        <v>5016</v>
      </c>
      <c r="I19" s="41">
        <f>H19/(H16+H17+H18+H19+H20+H21)*100</f>
        <v>3.3709450877346252</v>
      </c>
      <c r="J19" s="30">
        <v>7876</v>
      </c>
      <c r="K19" s="31">
        <f>J19/(J16+J17+J18+J19+J20+J21)*100</f>
        <v>3.8070747010315258</v>
      </c>
      <c r="L19" s="37">
        <v>7411</v>
      </c>
      <c r="M19" s="41">
        <f>L19/(L16+L17+L18+L19+L20+L21)*100</f>
        <v>4.0941358450957104</v>
      </c>
      <c r="N19" s="30">
        <v>4908</v>
      </c>
      <c r="O19" s="31">
        <f>N19/(N16+N17+N18+N19+N20+N21)*100</f>
        <v>3.7412528775936456</v>
      </c>
      <c r="P19" s="37">
        <v>7505</v>
      </c>
      <c r="Q19" s="41">
        <f>P19/(P16+P17+P18+P19+P20+P21)*100</f>
        <v>4.2851433139202921</v>
      </c>
      <c r="R19" s="30">
        <v>3345</v>
      </c>
      <c r="S19" s="31">
        <f>R19/(R16+R17+R18+R19+R20+R21)*100</f>
        <v>4.2883515807286994</v>
      </c>
      <c r="T19" s="37">
        <f>R19+P19+N19+L19+J19+H19+F19+D19</f>
        <v>45843</v>
      </c>
      <c r="U19" s="31">
        <f>T19/(T16+T17+T18+T19+T20+T21)*100</f>
        <v>3.8467379967224309</v>
      </c>
    </row>
    <row r="20" spans="2:21" x14ac:dyDescent="0.25">
      <c r="B20" s="57"/>
      <c r="C20" s="33" t="s">
        <v>20</v>
      </c>
      <c r="D20" s="30">
        <v>1183</v>
      </c>
      <c r="E20" s="31">
        <f>D20/(D16+D17+D18+D19+D20+D21)*100</f>
        <v>1.9937978224963766</v>
      </c>
      <c r="F20" s="30">
        <v>5127</v>
      </c>
      <c r="G20" s="31">
        <f>F20/(F16+F17+F18+F19+F20+F21)*100</f>
        <v>2.425478165019562</v>
      </c>
      <c r="H20" s="37">
        <v>3238</v>
      </c>
      <c r="I20" s="41">
        <f>H20/(H16+H17+H18+H19+H20+H21)*100</f>
        <v>2.1760606447537314</v>
      </c>
      <c r="J20" s="30">
        <v>5305</v>
      </c>
      <c r="K20" s="31">
        <f>J20/(J16+J17+J18+J19+J20+J21)*100</f>
        <v>2.5643132667562525</v>
      </c>
      <c r="L20" s="37">
        <v>4920</v>
      </c>
      <c r="M20" s="41">
        <f>L20/(L16+L17+L18+L19+L20+L21)*100</f>
        <v>2.7180067950169877</v>
      </c>
      <c r="N20" s="30">
        <v>3330</v>
      </c>
      <c r="O20" s="31">
        <f>N20/(N16+N17+N18+N19+N20+N21)*100</f>
        <v>2.5383806198832191</v>
      </c>
      <c r="P20" s="37">
        <v>5157</v>
      </c>
      <c r="Q20" s="41">
        <f>P20/(P16+P17+P18+P19+P20+P21)*100</f>
        <v>2.9445015416238438</v>
      </c>
      <c r="R20" s="30">
        <v>2215</v>
      </c>
      <c r="S20" s="31">
        <f>R20/(R16+R17+R18+R19+R20+R21)*100</f>
        <v>2.8396707776723673</v>
      </c>
      <c r="T20" s="37">
        <f>R20+P20+N20+L20+J20+H20+F20+D20</f>
        <v>30475</v>
      </c>
      <c r="U20" s="31">
        <f>T20/(T16+T17+T18+T19+T20+T21)*100</f>
        <v>2.5571917293832449</v>
      </c>
    </row>
    <row r="21" spans="2:21" ht="15.75" thickBot="1" x14ac:dyDescent="0.3">
      <c r="B21" s="57"/>
      <c r="C21" s="34" t="s">
        <v>21</v>
      </c>
      <c r="D21" s="46">
        <v>5291</v>
      </c>
      <c r="E21" s="27">
        <f>D21/(D16+D17+D18+D19+D20+D21)*100</f>
        <v>8.9173155357804976</v>
      </c>
      <c r="F21" s="26">
        <v>26151</v>
      </c>
      <c r="G21" s="27">
        <f>F21/(F16+F17+F18+F19+F20+F21)*100</f>
        <v>12.371499803672043</v>
      </c>
      <c r="H21" s="38">
        <v>15593</v>
      </c>
      <c r="I21" s="42">
        <f>H21/(H16+H17+H18+H19+H20+H21)*100</f>
        <v>10.479096242632778</v>
      </c>
      <c r="J21" s="26">
        <v>29058</v>
      </c>
      <c r="K21" s="27">
        <f>J21/(J16+J17+J18+J19+J20+J21)*100</f>
        <v>14.045959454364407</v>
      </c>
      <c r="L21" s="38">
        <v>22295</v>
      </c>
      <c r="M21" s="42">
        <f>L21/(L16+L17+L18+L19+L20+L21)*100</f>
        <v>12.316658840427589</v>
      </c>
      <c r="N21" s="26">
        <v>16870</v>
      </c>
      <c r="O21" s="27">
        <f>N21/(N16+N17+N18+N19+N20+N21)*100</f>
        <v>12.859603921150123</v>
      </c>
      <c r="P21" s="38">
        <v>27086</v>
      </c>
      <c r="Q21" s="42">
        <f>P21/(P16+P17+P18+P19+P20+P21)*100</f>
        <v>15.465342012104601</v>
      </c>
      <c r="R21" s="26">
        <v>12694</v>
      </c>
      <c r="S21" s="27">
        <f>R21/(R16+R17+R18+R19+R20+R21)*100</f>
        <v>16.273941693802723</v>
      </c>
      <c r="T21" s="38">
        <f>R21+P21+N21+L21+J21+H21+F21+D21</f>
        <v>155038</v>
      </c>
      <c r="U21" s="27">
        <f>T21/(T16+T17+T18+T19+T20+T21)*100</f>
        <v>13.00941398983165</v>
      </c>
    </row>
    <row r="22" spans="2:21" ht="15.75" thickBot="1" x14ac:dyDescent="0.3">
      <c r="B22" s="51" t="s">
        <v>16</v>
      </c>
      <c r="C22" s="52"/>
      <c r="D22" s="53">
        <v>391</v>
      </c>
      <c r="E22" s="54"/>
      <c r="F22" s="53">
        <v>578</v>
      </c>
      <c r="G22" s="48"/>
      <c r="H22" s="47">
        <v>492</v>
      </c>
      <c r="I22" s="54"/>
      <c r="J22" s="53">
        <v>646</v>
      </c>
      <c r="K22" s="48"/>
      <c r="L22" s="47">
        <v>544</v>
      </c>
      <c r="M22" s="54"/>
      <c r="N22" s="53">
        <v>593</v>
      </c>
      <c r="O22" s="48"/>
      <c r="P22" s="47">
        <v>701</v>
      </c>
      <c r="Q22" s="54"/>
      <c r="R22" s="53">
        <v>795</v>
      </c>
      <c r="S22" s="48"/>
      <c r="T22" s="47">
        <v>597</v>
      </c>
      <c r="U22" s="48"/>
    </row>
  </sheetData>
  <mergeCells count="45">
    <mergeCell ref="U2:V2"/>
    <mergeCell ref="B2:B9"/>
    <mergeCell ref="C2:C3"/>
    <mergeCell ref="D2:D3"/>
    <mergeCell ref="E2:F2"/>
    <mergeCell ref="G2:H2"/>
    <mergeCell ref="I2:J2"/>
    <mergeCell ref="C4:C6"/>
    <mergeCell ref="C7:C9"/>
    <mergeCell ref="K2:L2"/>
    <mergeCell ref="M2:N2"/>
    <mergeCell ref="O2:P2"/>
    <mergeCell ref="Q2:R2"/>
    <mergeCell ref="S2:T2"/>
    <mergeCell ref="O10:P10"/>
    <mergeCell ref="Q10:R10"/>
    <mergeCell ref="S10:T10"/>
    <mergeCell ref="U10:V10"/>
    <mergeCell ref="B10:C10"/>
    <mergeCell ref="E10:F10"/>
    <mergeCell ref="G10:H10"/>
    <mergeCell ref="I10:J10"/>
    <mergeCell ref="K10:L10"/>
    <mergeCell ref="M10:N10"/>
    <mergeCell ref="R14:S14"/>
    <mergeCell ref="B14:B21"/>
    <mergeCell ref="C14:C15"/>
    <mergeCell ref="D14:E14"/>
    <mergeCell ref="F14:G14"/>
    <mergeCell ref="T22:U22"/>
    <mergeCell ref="T14:U14"/>
    <mergeCell ref="B22:C22"/>
    <mergeCell ref="D22:E22"/>
    <mergeCell ref="F22:G22"/>
    <mergeCell ref="H22:I22"/>
    <mergeCell ref="J22:K22"/>
    <mergeCell ref="L22:M22"/>
    <mergeCell ref="N22:O22"/>
    <mergeCell ref="P22:Q22"/>
    <mergeCell ref="R22:S22"/>
    <mergeCell ref="H14:I14"/>
    <mergeCell ref="J14:K14"/>
    <mergeCell ref="L14:M14"/>
    <mergeCell ref="N14:O14"/>
    <mergeCell ref="P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5" sqref="D1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Hárok2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Holesova</dc:creator>
  <cp:lastModifiedBy>Miroslava Holesova</cp:lastModifiedBy>
  <dcterms:created xsi:type="dcterms:W3CDTF">2018-01-30T07:08:25Z</dcterms:created>
  <dcterms:modified xsi:type="dcterms:W3CDTF">2018-02-05T12:59:36Z</dcterms:modified>
</cp:coreProperties>
</file>