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roslavaholesova\Documents\MIRKA\Rocenka\plis-rocenka 114\Grafy\"/>
    </mc:Choice>
  </mc:AlternateContent>
  <bookViews>
    <workbookView xWindow="0" yWindow="0" windowWidth="9705" windowHeight="9030" firstSheet="3" activeTab="3"/>
  </bookViews>
  <sheets>
    <sheet name="Graf1" sheetId="4" r:id="rId1"/>
    <sheet name="Graf2" sheetId="5" r:id="rId2"/>
    <sheet name="Graf3" sheetId="6" r:id="rId3"/>
    <sheet name="Hárok1" sheetId="1" r:id="rId4"/>
  </sheets>
  <calcPr calcId="162913"/>
</workbook>
</file>

<file path=xl/calcChain.xml><?xml version="1.0" encoding="utf-8"?>
<calcChain xmlns="http://schemas.openxmlformats.org/spreadsheetml/2006/main">
  <c r="W11" i="1" l="1"/>
  <c r="W9" i="1"/>
  <c r="V9" i="1"/>
  <c r="U9" i="1"/>
  <c r="T9" i="1"/>
  <c r="AD9" i="1"/>
  <c r="N10" i="1" l="1"/>
  <c r="N11" i="1"/>
  <c r="N12" i="1"/>
  <c r="N13" i="1"/>
  <c r="N9" i="1"/>
  <c r="N7" i="1"/>
  <c r="F19" i="1" l="1"/>
  <c r="N8" i="1"/>
  <c r="I21" i="1"/>
  <c r="J23" i="1"/>
  <c r="N6" i="1"/>
  <c r="D23" i="1" l="1"/>
  <c r="G23" i="1"/>
  <c r="E23" i="1"/>
  <c r="M23" i="1"/>
  <c r="K23" i="1"/>
  <c r="I23" i="1"/>
  <c r="E19" i="1"/>
  <c r="L23" i="1"/>
  <c r="H23" i="1"/>
  <c r="N23" i="1"/>
  <c r="N19" i="1"/>
  <c r="D19" i="1"/>
  <c r="M19" i="1"/>
  <c r="L19" i="1"/>
  <c r="K19" i="1"/>
  <c r="F23" i="1"/>
  <c r="J19" i="1"/>
  <c r="I19" i="1"/>
  <c r="H19" i="1"/>
  <c r="G19" i="1"/>
  <c r="N21" i="1"/>
  <c r="G21" i="1"/>
  <c r="F21" i="1"/>
  <c r="K21" i="1"/>
  <c r="H21" i="1"/>
  <c r="M21" i="1"/>
  <c r="E21" i="1"/>
  <c r="J21" i="1"/>
  <c r="L21" i="1"/>
  <c r="D21" i="1"/>
  <c r="E14" i="1"/>
  <c r="F14" i="1"/>
  <c r="G14" i="1"/>
  <c r="H14" i="1"/>
  <c r="I14" i="1"/>
  <c r="J14" i="1"/>
  <c r="K14" i="1"/>
  <c r="L14" i="1"/>
  <c r="M14" i="1"/>
  <c r="D14" i="1"/>
  <c r="N14" i="1" l="1"/>
  <c r="E51" i="1" s="1"/>
  <c r="M53" i="1" l="1"/>
  <c r="E27" i="1"/>
  <c r="E20" i="1"/>
  <c r="M24" i="1"/>
  <c r="D22" i="1"/>
  <c r="M22" i="1"/>
  <c r="K26" i="1"/>
  <c r="J25" i="1"/>
  <c r="H55" i="1"/>
  <c r="E53" i="1"/>
  <c r="E22" i="1"/>
  <c r="D25" i="1"/>
  <c r="L24" i="1"/>
  <c r="G55" i="1"/>
  <c r="I52" i="1"/>
  <c r="N55" i="1"/>
  <c r="G20" i="1"/>
  <c r="J26" i="1"/>
  <c r="F22" i="1"/>
  <c r="F55" i="1"/>
  <c r="H52" i="1"/>
  <c r="L22" i="1"/>
  <c r="L25" i="1"/>
  <c r="H20" i="1"/>
  <c r="K54" i="1"/>
  <c r="L51" i="1"/>
  <c r="K51" i="1"/>
  <c r="M27" i="1"/>
  <c r="D24" i="1"/>
  <c r="H26" i="1"/>
  <c r="F53" i="1"/>
  <c r="F20" i="1"/>
  <c r="I26" i="1"/>
  <c r="N22" i="1"/>
  <c r="J54" i="1"/>
  <c r="L26" i="1"/>
  <c r="K25" i="1"/>
  <c r="H27" i="1"/>
  <c r="N53" i="1"/>
  <c r="D51" i="1"/>
  <c r="D27" i="1"/>
  <c r="I54" i="1"/>
  <c r="L53" i="1"/>
  <c r="D53" i="1"/>
  <c r="G52" i="1"/>
  <c r="J51" i="1"/>
  <c r="F27" i="1"/>
  <c r="N25" i="1"/>
  <c r="N24" i="1"/>
  <c r="G22" i="1"/>
  <c r="E55" i="1"/>
  <c r="K53" i="1"/>
  <c r="I51" i="1"/>
  <c r="N26" i="1"/>
  <c r="M26" i="1"/>
  <c r="F25" i="1"/>
  <c r="E25" i="1"/>
  <c r="F24" i="1"/>
  <c r="H22" i="1"/>
  <c r="I20" i="1"/>
  <c r="J27" i="1"/>
  <c r="L55" i="1"/>
  <c r="D55" i="1"/>
  <c r="G54" i="1"/>
  <c r="J53" i="1"/>
  <c r="M52" i="1"/>
  <c r="E52" i="1"/>
  <c r="H51" i="1"/>
  <c r="D20" i="1"/>
  <c r="M25" i="1"/>
  <c r="E24" i="1"/>
  <c r="I27" i="1"/>
  <c r="M55" i="1"/>
  <c r="H54" i="1"/>
  <c r="N52" i="1"/>
  <c r="F52" i="1"/>
  <c r="F26" i="1"/>
  <c r="E26" i="1"/>
  <c r="H24" i="1"/>
  <c r="G24" i="1"/>
  <c r="I22" i="1"/>
  <c r="J20" i="1"/>
  <c r="G26" i="1"/>
  <c r="K27" i="1"/>
  <c r="K55" i="1"/>
  <c r="N54" i="1"/>
  <c r="F54" i="1"/>
  <c r="I53" i="1"/>
  <c r="L52" i="1"/>
  <c r="D52" i="1"/>
  <c r="G51" i="1"/>
  <c r="H25" i="1"/>
  <c r="G25" i="1"/>
  <c r="K22" i="1"/>
  <c r="J22" i="1"/>
  <c r="K20" i="1"/>
  <c r="N20" i="1"/>
  <c r="I25" i="1"/>
  <c r="L27" i="1"/>
  <c r="J55" i="1"/>
  <c r="M54" i="1"/>
  <c r="E54" i="1"/>
  <c r="H53" i="1"/>
  <c r="K52" i="1"/>
  <c r="N51" i="1"/>
  <c r="F51" i="1"/>
  <c r="J24" i="1"/>
  <c r="I24" i="1"/>
  <c r="M20" i="1"/>
  <c r="L20" i="1"/>
  <c r="D26" i="1"/>
  <c r="N27" i="1"/>
  <c r="K24" i="1"/>
  <c r="G27" i="1"/>
  <c r="I55" i="1"/>
  <c r="L54" i="1"/>
  <c r="D54" i="1"/>
  <c r="G53" i="1"/>
  <c r="J52" i="1"/>
  <c r="M51" i="1"/>
</calcChain>
</file>

<file path=xl/sharedStrings.xml><?xml version="1.0" encoding="utf-8"?>
<sst xmlns="http://schemas.openxmlformats.org/spreadsheetml/2006/main" count="118" uniqueCount="33">
  <si>
    <t>plemeno</t>
  </si>
  <si>
    <t>do 2000</t>
  </si>
  <si>
    <t>2001-3000</t>
  </si>
  <si>
    <t>3001-4000</t>
  </si>
  <si>
    <t>4001-5000</t>
  </si>
  <si>
    <t>5001-6000</t>
  </si>
  <si>
    <t>6001-7000</t>
  </si>
  <si>
    <t>7001-8000</t>
  </si>
  <si>
    <t>8001-9000</t>
  </si>
  <si>
    <t>viac</t>
  </si>
  <si>
    <t>spolu</t>
  </si>
  <si>
    <t>S0</t>
  </si>
  <si>
    <t>Simentál spolu</t>
  </si>
  <si>
    <t>P0</t>
  </si>
  <si>
    <t>Pinzgauské spolu</t>
  </si>
  <si>
    <t>H0</t>
  </si>
  <si>
    <t>Holstein spolu</t>
  </si>
  <si>
    <t>Braunvieh spolu</t>
  </si>
  <si>
    <t>Ostatné spolu</t>
  </si>
  <si>
    <t>Slovensko spolu</t>
  </si>
  <si>
    <t>Počet kráv s priemernou úžitkovosťou (kg mlieka)</t>
  </si>
  <si>
    <t>9001-9500</t>
  </si>
  <si>
    <t>nad 9501</t>
  </si>
  <si>
    <t>aktualizovane</t>
  </si>
  <si>
    <t>2014-2015</t>
  </si>
  <si>
    <t>2015-2016</t>
  </si>
  <si>
    <t>Plemeno</t>
  </si>
  <si>
    <t>do2000_krava</t>
  </si>
  <si>
    <t>Bk</t>
  </si>
  <si>
    <t>Hk</t>
  </si>
  <si>
    <t>Pk</t>
  </si>
  <si>
    <t>Sk</t>
  </si>
  <si>
    <t>ostatne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</si>
</sst>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3">
    <xf numFmtId="0" fontId="0" fillId="0" borderId="0" xfId="0"/>
    <xf numFmtId="0" fontId="2" fillId="0" borderId="1" xfId="1" applyFont="1" applyBorder="1"/>
    <xf numFmtId="1" fontId="2" fillId="0" borderId="1" xfId="1" applyNumberFormat="1" applyFont="1" applyBorder="1"/>
    <xf numFmtId="0" fontId="3" fillId="0" borderId="1" xfId="1" applyFont="1" applyBorder="1"/>
    <xf numFmtId="1" fontId="3" fillId="0" borderId="1" xfId="1" applyNumberFormat="1" applyFont="1" applyBorder="1"/>
    <xf numFmtId="2" fontId="3" fillId="0" borderId="1" xfId="1" applyNumberFormat="1" applyFont="1" applyBorder="1"/>
    <xf numFmtId="2" fontId="2" fillId="0" borderId="1" xfId="1" applyNumberFormat="1" applyFont="1" applyBorder="1"/>
    <xf numFmtId="1" fontId="1" fillId="0" borderId="0" xfId="2" applyNumberFormat="1"/>
    <xf numFmtId="1" fontId="0" fillId="0" borderId="0" xfId="0" applyNumberFormat="1"/>
    <xf numFmtId="1" fontId="4" fillId="0" borderId="0" xfId="2" applyNumberFormat="1" applyFont="1"/>
    <xf numFmtId="14" fontId="1" fillId="0" borderId="0" xfId="2" applyNumberFormat="1"/>
    <xf numFmtId="0" fontId="2" fillId="0" borderId="0" xfId="1" applyFont="1" applyFill="1" applyBorder="1"/>
    <xf numFmtId="0" fontId="3" fillId="0" borderId="0" xfId="1" applyFont="1" applyBorder="1"/>
    <xf numFmtId="2" fontId="3" fillId="0" borderId="0" xfId="1" applyNumberFormat="1" applyFont="1" applyBorder="1"/>
    <xf numFmtId="1" fontId="5" fillId="0" borderId="1" xfId="0" applyNumberFormat="1" applyFont="1" applyBorder="1"/>
    <xf numFmtId="2" fontId="0" fillId="0" borderId="0" xfId="0" applyNumberFormat="1"/>
    <xf numFmtId="0" fontId="2" fillId="2" borderId="1" xfId="1" applyFont="1" applyFill="1" applyBorder="1" applyAlignment="1">
      <alignment horizontal="left"/>
    </xf>
    <xf numFmtId="1" fontId="3" fillId="0" borderId="2" xfId="1" applyNumberFormat="1" applyFont="1" applyFill="1" applyBorder="1"/>
    <xf numFmtId="1" fontId="6" fillId="0" borderId="1" xfId="0" applyNumberFormat="1" applyFont="1" applyBorder="1"/>
    <xf numFmtId="1" fontId="3" fillId="0" borderId="0" xfId="1" applyNumberFormat="1" applyFont="1" applyFill="1" applyBorder="1"/>
    <xf numFmtId="1" fontId="5" fillId="0" borderId="3" xfId="0" applyNumberFormat="1" applyFont="1" applyFill="1" applyBorder="1"/>
    <xf numFmtId="1" fontId="0" fillId="3" borderId="0" xfId="0" applyNumberFormat="1" applyFill="1"/>
    <xf numFmtId="0" fontId="2" fillId="0" borderId="1" xfId="1" applyFont="1" applyBorder="1" applyAlignment="1">
      <alignment horizontal="center"/>
    </xf>
  </cellXfs>
  <cellStyles count="3">
    <cellStyle name="Normálna" xfId="0" builtinId="0"/>
    <cellStyle name="Normálna 2" xfId="1"/>
    <cellStyle name="normálne_Hárok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3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Úžitkovosť</a:t>
            </a:r>
            <a:r>
              <a:rPr lang="sk-SK" baseline="0"/>
              <a:t> do 6000 kg mlieka za normovamú laktáciu</a:t>
            </a:r>
            <a:endParaRPr lang="sk-SK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Hárok1!$C$37</c:f>
              <c:strCache>
                <c:ptCount val="1"/>
                <c:pt idx="0">
                  <c:v>Simentál spolu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Hárok1!$D$36:$H$36</c:f>
              <c:strCache>
                <c:ptCount val="5"/>
                <c:pt idx="0">
                  <c:v>do 2000</c:v>
                </c:pt>
                <c:pt idx="1">
                  <c:v>2001-3000</c:v>
                </c:pt>
                <c:pt idx="2">
                  <c:v>3001-4000</c:v>
                </c:pt>
                <c:pt idx="3">
                  <c:v>4001-5000</c:v>
                </c:pt>
                <c:pt idx="4">
                  <c:v>5001-6000</c:v>
                </c:pt>
              </c:strCache>
            </c:strRef>
          </c:cat>
          <c:val>
            <c:numRef>
              <c:f>Hárok1!$D$37:$H$37</c:f>
              <c:numCache>
                <c:formatCode>0.00</c:formatCode>
                <c:ptCount val="5"/>
                <c:pt idx="0">
                  <c:v>0.14853495793443575</c:v>
                </c:pt>
                <c:pt idx="1">
                  <c:v>1.2950391644908616</c:v>
                </c:pt>
                <c:pt idx="2">
                  <c:v>3.1192341166231508</c:v>
                </c:pt>
                <c:pt idx="3">
                  <c:v>5.0153756890049319</c:v>
                </c:pt>
                <c:pt idx="4">
                  <c:v>6.5970409051349002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A2-4930-BD1A-BD311CF2A371}"/>
            </c:ext>
          </c:extLst>
        </c:ser>
        <c:ser>
          <c:idx val="1"/>
          <c:order val="1"/>
          <c:tx>
            <c:strRef>
              <c:f>Hárok1!$C$38</c:f>
              <c:strCache>
                <c:ptCount val="1"/>
                <c:pt idx="0">
                  <c:v>Pinzgauské spolu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Hárok1!$D$36:$H$36</c:f>
              <c:strCache>
                <c:ptCount val="5"/>
                <c:pt idx="0">
                  <c:v>do 2000</c:v>
                </c:pt>
                <c:pt idx="1">
                  <c:v>2001-3000</c:v>
                </c:pt>
                <c:pt idx="2">
                  <c:v>3001-4000</c:v>
                </c:pt>
                <c:pt idx="3">
                  <c:v>4001-5000</c:v>
                </c:pt>
                <c:pt idx="4">
                  <c:v>5001-6000</c:v>
                </c:pt>
              </c:strCache>
            </c:strRef>
          </c:cat>
          <c:val>
            <c:numRef>
              <c:f>Hárok1!$D$38:$H$38</c:f>
              <c:numCache>
                <c:formatCode>0.00</c:formatCode>
                <c:ptCount val="5"/>
                <c:pt idx="0">
                  <c:v>2.9010733971569481E-2</c:v>
                </c:pt>
                <c:pt idx="1">
                  <c:v>0.14621409921671016</c:v>
                </c:pt>
                <c:pt idx="2">
                  <c:v>0.33768494342906874</c:v>
                </c:pt>
                <c:pt idx="3">
                  <c:v>0.42007542790832608</c:v>
                </c:pt>
                <c:pt idx="4">
                  <c:v>0.24949231215549753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A2-4930-BD1A-BD311CF2A371}"/>
            </c:ext>
          </c:extLst>
        </c:ser>
        <c:ser>
          <c:idx val="2"/>
          <c:order val="2"/>
          <c:tx>
            <c:strRef>
              <c:f>Hárok1!$C$39</c:f>
              <c:strCache>
                <c:ptCount val="1"/>
                <c:pt idx="0">
                  <c:v>Holstein spolu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1.227848110784339E-2"/>
                  <c:y val="-6.31921803574489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1A2-4930-BD1A-BD311CF2A37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Hárok1!$D$36:$H$36</c:f>
              <c:strCache>
                <c:ptCount val="5"/>
                <c:pt idx="0">
                  <c:v>do 2000</c:v>
                </c:pt>
                <c:pt idx="1">
                  <c:v>2001-3000</c:v>
                </c:pt>
                <c:pt idx="2">
                  <c:v>3001-4000</c:v>
                </c:pt>
                <c:pt idx="3">
                  <c:v>4001-5000</c:v>
                </c:pt>
                <c:pt idx="4">
                  <c:v>5001-6000</c:v>
                </c:pt>
              </c:strCache>
            </c:strRef>
          </c:cat>
          <c:val>
            <c:numRef>
              <c:f>Hárok1!$D$39:$H$39</c:f>
              <c:numCache>
                <c:formatCode>0.00</c:formatCode>
                <c:ptCount val="5"/>
                <c:pt idx="0">
                  <c:v>2.6689875253843923E-2</c:v>
                </c:pt>
                <c:pt idx="1">
                  <c:v>0.29823034522773428</c:v>
                </c:pt>
                <c:pt idx="2">
                  <c:v>1.1511459239918771</c:v>
                </c:pt>
                <c:pt idx="3">
                  <c:v>3.0786190890629532</c:v>
                </c:pt>
                <c:pt idx="4">
                  <c:v>5.9274731650710759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A2-4930-BD1A-BD311CF2A371}"/>
            </c:ext>
          </c:extLst>
        </c:ser>
        <c:ser>
          <c:idx val="3"/>
          <c:order val="3"/>
          <c:tx>
            <c:strRef>
              <c:f>Hárok1!$C$40</c:f>
              <c:strCache>
                <c:ptCount val="1"/>
                <c:pt idx="0">
                  <c:v>Braunvieh spolu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4.0928270359478084E-3"/>
                  <c:y val="2.106406011914960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1A2-4930-BD1A-BD311CF2A37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Hárok1!$D$36:$H$36</c:f>
              <c:strCache>
                <c:ptCount val="5"/>
                <c:pt idx="0">
                  <c:v>do 2000</c:v>
                </c:pt>
                <c:pt idx="1">
                  <c:v>2001-3000</c:v>
                </c:pt>
                <c:pt idx="2">
                  <c:v>3001-4000</c:v>
                </c:pt>
                <c:pt idx="3">
                  <c:v>4001-5000</c:v>
                </c:pt>
                <c:pt idx="4">
                  <c:v>5001-6000</c:v>
                </c:pt>
              </c:strCache>
            </c:strRef>
          </c:cat>
          <c:val>
            <c:numRef>
              <c:f>Hárok1!$D$40:$H$40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2.2048157818392804E-2</c:v>
                </c:pt>
                <c:pt idx="3">
                  <c:v>6.2663185378590086E-2</c:v>
                </c:pt>
                <c:pt idx="4">
                  <c:v>0.10095735422106179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1A2-4930-BD1A-BD311CF2A371}"/>
            </c:ext>
          </c:extLst>
        </c:ser>
        <c:ser>
          <c:idx val="4"/>
          <c:order val="4"/>
          <c:tx>
            <c:strRef>
              <c:f>Hárok1!$C$41</c:f>
              <c:strCache>
                <c:ptCount val="1"/>
                <c:pt idx="0">
                  <c:v>Ostatné spolu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2.4556962215686828E-2"/>
                  <c:y val="-6.31921803574489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1A2-4930-BD1A-BD311CF2A37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Hárok1!$D$36:$H$36</c:f>
              <c:strCache>
                <c:ptCount val="5"/>
                <c:pt idx="0">
                  <c:v>do 2000</c:v>
                </c:pt>
                <c:pt idx="1">
                  <c:v>2001-3000</c:v>
                </c:pt>
                <c:pt idx="2">
                  <c:v>3001-4000</c:v>
                </c:pt>
                <c:pt idx="3">
                  <c:v>4001-5000</c:v>
                </c:pt>
                <c:pt idx="4">
                  <c:v>5001-6000</c:v>
                </c:pt>
              </c:strCache>
            </c:strRef>
          </c:cat>
          <c:val>
            <c:numRef>
              <c:f>Hárok1!$D$41:$H$41</c:f>
              <c:numCache>
                <c:formatCode>0.00</c:formatCode>
                <c:ptCount val="5"/>
                <c:pt idx="0">
                  <c:v>3.1331592689295043E-2</c:v>
                </c:pt>
                <c:pt idx="1">
                  <c:v>0.15897882216420076</c:v>
                </c:pt>
                <c:pt idx="2">
                  <c:v>0.35973310124746155</c:v>
                </c:pt>
                <c:pt idx="3">
                  <c:v>0.47925732521032782</c:v>
                </c:pt>
                <c:pt idx="4">
                  <c:v>0.53611836379460398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1A2-4930-BD1A-BD311CF2A3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9213312"/>
        <c:axId val="99214848"/>
      </c:barChart>
      <c:catAx>
        <c:axId val="99213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99214848"/>
        <c:crosses val="autoZero"/>
        <c:auto val="1"/>
        <c:lblAlgn val="ctr"/>
        <c:lblOffset val="100"/>
        <c:noMultiLvlLbl val="0"/>
      </c:catAx>
      <c:valAx>
        <c:axId val="99214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99213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1400" b="0" i="0" baseline="0">
                <a:effectLst/>
              </a:rPr>
              <a:t>Úžitkovosť od 6001 kg mlieka za normovamú laktáciu</a:t>
            </a:r>
            <a:endParaRPr lang="sk-SK" sz="14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Hárok1!$C$37</c:f>
              <c:strCache>
                <c:ptCount val="1"/>
                <c:pt idx="0">
                  <c:v>Simentál spolu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Hárok1!$I$36:$M$36</c:f>
              <c:strCache>
                <c:ptCount val="5"/>
                <c:pt idx="0">
                  <c:v>6001-7000</c:v>
                </c:pt>
                <c:pt idx="1">
                  <c:v>7001-8000</c:v>
                </c:pt>
                <c:pt idx="2">
                  <c:v>8001-9000</c:v>
                </c:pt>
                <c:pt idx="3">
                  <c:v>9001-9500</c:v>
                </c:pt>
                <c:pt idx="4">
                  <c:v>nad 9501</c:v>
                </c:pt>
              </c:strCache>
            </c:strRef>
          </c:cat>
          <c:val>
            <c:numRef>
              <c:f>Hárok1!$I$37:$M$37</c:f>
              <c:numCache>
                <c:formatCode>0.00</c:formatCode>
                <c:ptCount val="5"/>
                <c:pt idx="0">
                  <c:v>6.6887148244850589</c:v>
                </c:pt>
                <c:pt idx="1">
                  <c:v>4.894691035683203</c:v>
                </c:pt>
                <c:pt idx="2">
                  <c:v>2.7130838410211777</c:v>
                </c:pt>
                <c:pt idx="3">
                  <c:v>0.7426747896721787</c:v>
                </c:pt>
                <c:pt idx="4">
                  <c:v>1.0757180156657964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7A-435A-AE8A-C2A1394E78F2}"/>
            </c:ext>
          </c:extLst>
        </c:ser>
        <c:ser>
          <c:idx val="1"/>
          <c:order val="1"/>
          <c:tx>
            <c:strRef>
              <c:f>Hárok1!$C$38</c:f>
              <c:strCache>
                <c:ptCount val="1"/>
                <c:pt idx="0">
                  <c:v>Pinzgauské spolu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Hárok1!$I$36:$M$36</c:f>
              <c:strCache>
                <c:ptCount val="5"/>
                <c:pt idx="0">
                  <c:v>6001-7000</c:v>
                </c:pt>
                <c:pt idx="1">
                  <c:v>7001-8000</c:v>
                </c:pt>
                <c:pt idx="2">
                  <c:v>8001-9000</c:v>
                </c:pt>
                <c:pt idx="3">
                  <c:v>9001-9500</c:v>
                </c:pt>
                <c:pt idx="4">
                  <c:v>nad 9501</c:v>
                </c:pt>
              </c:strCache>
            </c:strRef>
          </c:cat>
          <c:val>
            <c:numRef>
              <c:f>Hárok1!$I$38:$M$38</c:f>
              <c:numCache>
                <c:formatCode>0.00</c:formatCode>
                <c:ptCount val="5"/>
                <c:pt idx="0">
                  <c:v>0.12764722947490573</c:v>
                </c:pt>
                <c:pt idx="1">
                  <c:v>5.5700609225413401E-2</c:v>
                </c:pt>
                <c:pt idx="2">
                  <c:v>2.3208587177255584E-2</c:v>
                </c:pt>
                <c:pt idx="3">
                  <c:v>2.3208587177255585E-3</c:v>
                </c:pt>
                <c:pt idx="4">
                  <c:v>4.6417174354511171E-3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7A-435A-AE8A-C2A1394E78F2}"/>
            </c:ext>
          </c:extLst>
        </c:ser>
        <c:ser>
          <c:idx val="2"/>
          <c:order val="2"/>
          <c:tx>
            <c:strRef>
              <c:f>Hárok1!$C$39</c:f>
              <c:strCache>
                <c:ptCount val="1"/>
                <c:pt idx="0">
                  <c:v>Holstein spolu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Hárok1!$I$36:$M$36</c:f>
              <c:strCache>
                <c:ptCount val="5"/>
                <c:pt idx="0">
                  <c:v>6001-7000</c:v>
                </c:pt>
                <c:pt idx="1">
                  <c:v>7001-8000</c:v>
                </c:pt>
                <c:pt idx="2">
                  <c:v>8001-9000</c:v>
                </c:pt>
                <c:pt idx="3">
                  <c:v>9001-9500</c:v>
                </c:pt>
                <c:pt idx="4">
                  <c:v>nad 9501</c:v>
                </c:pt>
              </c:strCache>
            </c:strRef>
          </c:cat>
          <c:val>
            <c:numRef>
              <c:f>Hárok1!$I$39:$M$39</c:f>
              <c:numCache>
                <c:formatCode>0.00</c:formatCode>
                <c:ptCount val="5"/>
                <c:pt idx="0">
                  <c:v>9.0432259936176393</c:v>
                </c:pt>
                <c:pt idx="1">
                  <c:v>10.81404119524224</c:v>
                </c:pt>
                <c:pt idx="2">
                  <c:v>11.03568320278503</c:v>
                </c:pt>
                <c:pt idx="3">
                  <c:v>4.774006382361474</c:v>
                </c:pt>
                <c:pt idx="4">
                  <c:v>16.511749347258487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7A-435A-AE8A-C2A1394E78F2}"/>
            </c:ext>
          </c:extLst>
        </c:ser>
        <c:ser>
          <c:idx val="3"/>
          <c:order val="3"/>
          <c:tx>
            <c:strRef>
              <c:f>Hárok1!$C$40</c:f>
              <c:strCache>
                <c:ptCount val="1"/>
                <c:pt idx="0">
                  <c:v>Braunvieh spolu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Hárok1!$I$36:$M$36</c:f>
              <c:strCache>
                <c:ptCount val="5"/>
                <c:pt idx="0">
                  <c:v>6001-7000</c:v>
                </c:pt>
                <c:pt idx="1">
                  <c:v>7001-8000</c:v>
                </c:pt>
                <c:pt idx="2">
                  <c:v>8001-9000</c:v>
                </c:pt>
                <c:pt idx="3">
                  <c:v>9001-9500</c:v>
                </c:pt>
                <c:pt idx="4">
                  <c:v>nad 9501</c:v>
                </c:pt>
              </c:strCache>
            </c:strRef>
          </c:cat>
          <c:val>
            <c:numRef>
              <c:f>Hárok1!$I$40:$M$40</c:f>
              <c:numCache>
                <c:formatCode>0.00</c:formatCode>
                <c:ptCount val="5"/>
                <c:pt idx="0">
                  <c:v>7.4267478967217873E-2</c:v>
                </c:pt>
                <c:pt idx="1">
                  <c:v>7.7748767043806205E-2</c:v>
                </c:pt>
                <c:pt idx="2">
                  <c:v>5.9181897302001747E-2</c:v>
                </c:pt>
                <c:pt idx="3">
                  <c:v>2.4369016536118365E-2</c:v>
                </c:pt>
                <c:pt idx="4">
                  <c:v>8.7032201914708437E-2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7A-435A-AE8A-C2A1394E78F2}"/>
            </c:ext>
          </c:extLst>
        </c:ser>
        <c:ser>
          <c:idx val="4"/>
          <c:order val="4"/>
          <c:tx>
            <c:strRef>
              <c:f>Hárok1!$C$41</c:f>
              <c:strCache>
                <c:ptCount val="1"/>
                <c:pt idx="0">
                  <c:v>Ostatné spolu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2.1828410858388287E-2"/>
                  <c:y val="-8.425624047660007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B7A-435A-AE8A-C2A1394E78F2}"/>
                </c:ext>
              </c:extLst>
            </c:dLbl>
            <c:dLbl>
              <c:idx val="1"/>
              <c:layout>
                <c:manualLayout>
                  <c:x val="3.4106891966231637E-2"/>
                  <c:y val="-2.106406011914960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B7A-435A-AE8A-C2A1394E78F2}"/>
                </c:ext>
              </c:extLst>
            </c:dLbl>
            <c:dLbl>
              <c:idx val="2"/>
              <c:layout>
                <c:manualLayout>
                  <c:x val="2.7285513572985413E-2"/>
                  <c:y val="-2.106406011914960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B7A-435A-AE8A-C2A1394E78F2}"/>
                </c:ext>
              </c:extLst>
            </c:dLbl>
            <c:dLbl>
              <c:idx val="3"/>
              <c:layout>
                <c:manualLayout>
                  <c:x val="2.8649789251634628E-2"/>
                  <c:y val="-1.053203005957479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B7A-435A-AE8A-C2A1394E78F2}"/>
                </c:ext>
              </c:extLst>
            </c:dLbl>
            <c:dLbl>
              <c:idx val="4"/>
              <c:layout>
                <c:manualLayout>
                  <c:x val="3.2742616287582245E-2"/>
                  <c:y val="2.106406011914960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B7A-435A-AE8A-C2A1394E78F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Hárok1!$I$36:$M$36</c:f>
              <c:strCache>
                <c:ptCount val="5"/>
                <c:pt idx="0">
                  <c:v>6001-7000</c:v>
                </c:pt>
                <c:pt idx="1">
                  <c:v>7001-8000</c:v>
                </c:pt>
                <c:pt idx="2">
                  <c:v>8001-9000</c:v>
                </c:pt>
                <c:pt idx="3">
                  <c:v>9001-9500</c:v>
                </c:pt>
                <c:pt idx="4">
                  <c:v>nad 9501</c:v>
                </c:pt>
              </c:strCache>
            </c:strRef>
          </c:cat>
          <c:val>
            <c:numRef>
              <c:f>Hárok1!$I$41:$M$41</c:f>
              <c:numCache>
                <c:formatCode>0.00</c:formatCode>
                <c:ptCount val="5"/>
                <c:pt idx="0">
                  <c:v>0.52567449956483903</c:v>
                </c:pt>
                <c:pt idx="1">
                  <c:v>0.44908616187989553</c:v>
                </c:pt>
                <c:pt idx="2">
                  <c:v>0.25877574702639977</c:v>
                </c:pt>
                <c:pt idx="3">
                  <c:v>9.8636495503336225E-2</c:v>
                </c:pt>
                <c:pt idx="4">
                  <c:v>0.247171453437772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B7A-435A-AE8A-C2A1394E78F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6897792"/>
        <c:axId val="46907776"/>
      </c:barChart>
      <c:catAx>
        <c:axId val="46897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46907776"/>
        <c:crosses val="autoZero"/>
        <c:auto val="1"/>
        <c:lblAlgn val="ctr"/>
        <c:lblOffset val="100"/>
        <c:noMultiLvlLbl val="0"/>
      </c:catAx>
      <c:valAx>
        <c:axId val="46907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46897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sk-SK"/>
              <a:t>% zastúpenie za čistokrvné plemená  v jednotlivých úžitkových pásmach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Hárok1!$C$44</c:f>
              <c:strCache>
                <c:ptCount val="1"/>
                <c:pt idx="0">
                  <c:v>S0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sk-SK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Hárok1!$D$43:$M$43</c:f>
              <c:strCache>
                <c:ptCount val="10"/>
                <c:pt idx="0">
                  <c:v>do 2000</c:v>
                </c:pt>
                <c:pt idx="1">
                  <c:v>2001-3000</c:v>
                </c:pt>
                <c:pt idx="2">
                  <c:v>3001-4000</c:v>
                </c:pt>
                <c:pt idx="3">
                  <c:v>4001-5000</c:v>
                </c:pt>
                <c:pt idx="4">
                  <c:v>5001-6000</c:v>
                </c:pt>
                <c:pt idx="5">
                  <c:v>6001-7000</c:v>
                </c:pt>
                <c:pt idx="6">
                  <c:v>7001-8000</c:v>
                </c:pt>
                <c:pt idx="7">
                  <c:v>8001-9000</c:v>
                </c:pt>
                <c:pt idx="8">
                  <c:v>9001-9500</c:v>
                </c:pt>
                <c:pt idx="9">
                  <c:v>nad 9501</c:v>
                </c:pt>
              </c:strCache>
            </c:strRef>
          </c:cat>
          <c:val>
            <c:numRef>
              <c:f>Hárok1!$D$44:$M$44</c:f>
              <c:numCache>
                <c:formatCode>0.00</c:formatCode>
                <c:ptCount val="10"/>
                <c:pt idx="0">
                  <c:v>0.18687558398619997</c:v>
                </c:pt>
                <c:pt idx="1">
                  <c:v>1.4698483432760727</c:v>
                </c:pt>
                <c:pt idx="2">
                  <c:v>3.8237619492560917</c:v>
                </c:pt>
                <c:pt idx="3">
                  <c:v>7.4786171206785017</c:v>
                </c:pt>
                <c:pt idx="4">
                  <c:v>10.425501329691656</c:v>
                </c:pt>
                <c:pt idx="5">
                  <c:v>10.982534320419751</c:v>
                </c:pt>
                <c:pt idx="6">
                  <c:v>7.7337741680442749</c:v>
                </c:pt>
                <c:pt idx="7">
                  <c:v>4.0861065190828727</c:v>
                </c:pt>
                <c:pt idx="8">
                  <c:v>1.1104722202256883</c:v>
                </c:pt>
                <c:pt idx="9">
                  <c:v>1.1679723999137499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22-4CC9-9A7C-C8541A14A7C9}"/>
            </c:ext>
          </c:extLst>
        </c:ser>
        <c:ser>
          <c:idx val="1"/>
          <c:order val="1"/>
          <c:tx>
            <c:strRef>
              <c:f>Hárok1!$C$45</c:f>
              <c:strCache>
                <c:ptCount val="1"/>
                <c:pt idx="0">
                  <c:v>P0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sk-SK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Hárok1!$D$43:$M$43</c:f>
              <c:strCache>
                <c:ptCount val="10"/>
                <c:pt idx="0">
                  <c:v>do 2000</c:v>
                </c:pt>
                <c:pt idx="1">
                  <c:v>2001-3000</c:v>
                </c:pt>
                <c:pt idx="2">
                  <c:v>3001-4000</c:v>
                </c:pt>
                <c:pt idx="3">
                  <c:v>4001-5000</c:v>
                </c:pt>
                <c:pt idx="4">
                  <c:v>5001-6000</c:v>
                </c:pt>
                <c:pt idx="5">
                  <c:v>6001-7000</c:v>
                </c:pt>
                <c:pt idx="6">
                  <c:v>7001-8000</c:v>
                </c:pt>
                <c:pt idx="7">
                  <c:v>8001-9000</c:v>
                </c:pt>
                <c:pt idx="8">
                  <c:v>9001-9500</c:v>
                </c:pt>
                <c:pt idx="9">
                  <c:v>nad 9501</c:v>
                </c:pt>
              </c:strCache>
            </c:strRef>
          </c:cat>
          <c:val>
            <c:numRef>
              <c:f>Hárok1!$D$45:$M$45</c:f>
              <c:numCache>
                <c:formatCode>0.00</c:formatCode>
                <c:ptCount val="10"/>
                <c:pt idx="0">
                  <c:v>1.7456359102244388</c:v>
                </c:pt>
                <c:pt idx="1">
                  <c:v>6.8994181213632588</c:v>
                </c:pt>
                <c:pt idx="2">
                  <c:v>14.796342477140481</c:v>
                </c:pt>
                <c:pt idx="3">
                  <c:v>16.957605985037407</c:v>
                </c:pt>
                <c:pt idx="4">
                  <c:v>8.811305070656692</c:v>
                </c:pt>
                <c:pt idx="5">
                  <c:v>4.0731504571903576</c:v>
                </c:pt>
                <c:pt idx="6">
                  <c:v>1.4962593516209477</c:v>
                </c:pt>
                <c:pt idx="7">
                  <c:v>0.66500415627597675</c:v>
                </c:pt>
                <c:pt idx="8">
                  <c:v>8.3125519534497094E-2</c:v>
                </c:pt>
                <c:pt idx="9">
                  <c:v>8.3125519534497094E-2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C22-4CC9-9A7C-C8541A14A7C9}"/>
            </c:ext>
          </c:extLst>
        </c:ser>
        <c:ser>
          <c:idx val="2"/>
          <c:order val="2"/>
          <c:tx>
            <c:strRef>
              <c:f>Hárok1!$C$46</c:f>
              <c:strCache>
                <c:ptCount val="1"/>
                <c:pt idx="0">
                  <c:v>H0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sk-SK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Hárok1!$D$43:$M$43</c:f>
              <c:strCache>
                <c:ptCount val="10"/>
                <c:pt idx="0">
                  <c:v>do 2000</c:v>
                </c:pt>
                <c:pt idx="1">
                  <c:v>2001-3000</c:v>
                </c:pt>
                <c:pt idx="2">
                  <c:v>3001-4000</c:v>
                </c:pt>
                <c:pt idx="3">
                  <c:v>4001-5000</c:v>
                </c:pt>
                <c:pt idx="4">
                  <c:v>5001-6000</c:v>
                </c:pt>
                <c:pt idx="5">
                  <c:v>6001-7000</c:v>
                </c:pt>
                <c:pt idx="6">
                  <c:v>7001-8000</c:v>
                </c:pt>
                <c:pt idx="7">
                  <c:v>8001-9000</c:v>
                </c:pt>
                <c:pt idx="8">
                  <c:v>9001-9500</c:v>
                </c:pt>
                <c:pt idx="9">
                  <c:v>nad 9501</c:v>
                </c:pt>
              </c:strCache>
            </c:strRef>
          </c:cat>
          <c:val>
            <c:numRef>
              <c:f>Hárok1!$D$46:$M$46</c:f>
              <c:numCache>
                <c:formatCode>0.00</c:formatCode>
                <c:ptCount val="10"/>
                <c:pt idx="0">
                  <c:v>2.0371124856476165E-2</c:v>
                </c:pt>
                <c:pt idx="1">
                  <c:v>0.15926515796881366</c:v>
                </c:pt>
                <c:pt idx="2">
                  <c:v>0.55742805289084774</c:v>
                </c:pt>
                <c:pt idx="3">
                  <c:v>1.8037705100188897</c:v>
                </c:pt>
                <c:pt idx="4">
                  <c:v>4.2186747657320636</c:v>
                </c:pt>
                <c:pt idx="5">
                  <c:v>7.4336086521723024</c:v>
                </c:pt>
                <c:pt idx="6">
                  <c:v>10.148524019408125</c:v>
                </c:pt>
                <c:pt idx="7">
                  <c:v>11.420793362717138</c:v>
                </c:pt>
                <c:pt idx="8">
                  <c:v>5.1075965776510239</c:v>
                </c:pt>
                <c:pt idx="9">
                  <c:v>19.637764361643022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C22-4CC9-9A7C-C8541A14A7C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6963712"/>
        <c:axId val="46977792"/>
      </c:barChart>
      <c:catAx>
        <c:axId val="46963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k-SK"/>
          </a:p>
        </c:txPr>
        <c:crossAx val="46977792"/>
        <c:crosses val="autoZero"/>
        <c:auto val="1"/>
        <c:lblAlgn val="ctr"/>
        <c:lblOffset val="100"/>
        <c:noMultiLvlLbl val="0"/>
      </c:catAx>
      <c:valAx>
        <c:axId val="46977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k-SK"/>
          </a:p>
        </c:txPr>
        <c:crossAx val="46963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sk-SK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41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2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0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074" cy="6079787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149" cy="6019407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9149" cy="6019407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AD56"/>
  <sheetViews>
    <sheetView tabSelected="1" topLeftCell="A22" zoomScale="110" zoomScaleNormal="110" workbookViewId="0">
      <selection activeCell="O40" sqref="O40"/>
    </sheetView>
  </sheetViews>
  <sheetFormatPr defaultRowHeight="15" x14ac:dyDescent="0.25"/>
  <cols>
    <col min="3" max="3" width="25.42578125" customWidth="1"/>
    <col min="14" max="14" width="9.5703125" bestFit="1" customWidth="1"/>
    <col min="17" max="17" width="9.28515625" bestFit="1" customWidth="1"/>
  </cols>
  <sheetData>
    <row r="4" spans="3:30" ht="17.100000000000001" customHeight="1" x14ac:dyDescent="0.25">
      <c r="C4" s="22" t="s">
        <v>0</v>
      </c>
      <c r="D4" s="22" t="s">
        <v>20</v>
      </c>
      <c r="E4" s="22"/>
      <c r="F4" s="22"/>
      <c r="G4" s="22"/>
      <c r="H4" s="22"/>
      <c r="I4" s="22"/>
      <c r="J4" s="22"/>
      <c r="K4" s="22"/>
      <c r="L4" s="22"/>
      <c r="M4" s="22"/>
      <c r="N4" s="22"/>
      <c r="S4" t="s">
        <v>26</v>
      </c>
      <c r="T4" t="s">
        <v>27</v>
      </c>
    </row>
    <row r="5" spans="3:30" ht="17.100000000000001" customHeight="1" x14ac:dyDescent="0.25">
      <c r="C5" s="22"/>
      <c r="D5" s="1" t="s">
        <v>1</v>
      </c>
      <c r="E5" s="1" t="s">
        <v>2</v>
      </c>
      <c r="F5" s="1" t="s">
        <v>3</v>
      </c>
      <c r="G5" s="1" t="s">
        <v>4</v>
      </c>
      <c r="H5" s="1" t="s">
        <v>5</v>
      </c>
      <c r="I5" s="1" t="s">
        <v>6</v>
      </c>
      <c r="J5" s="1" t="s">
        <v>7</v>
      </c>
      <c r="K5" s="1" t="s">
        <v>8</v>
      </c>
      <c r="L5" s="1">
        <v>9500</v>
      </c>
      <c r="M5" s="1" t="s">
        <v>9</v>
      </c>
      <c r="N5" s="1" t="s">
        <v>10</v>
      </c>
      <c r="Q5" s="7"/>
      <c r="R5" s="7"/>
      <c r="S5" t="s">
        <v>28</v>
      </c>
      <c r="T5" s="8">
        <v>1</v>
      </c>
      <c r="U5" s="8"/>
      <c r="V5" s="8">
        <v>18</v>
      </c>
      <c r="W5" s="8">
        <v>50</v>
      </c>
      <c r="X5" s="8">
        <v>63</v>
      </c>
      <c r="Y5" s="8">
        <v>71</v>
      </c>
      <c r="Z5" s="8">
        <v>67</v>
      </c>
      <c r="AA5" s="8">
        <v>48</v>
      </c>
      <c r="AB5" s="8">
        <v>23</v>
      </c>
      <c r="AC5" s="8">
        <v>50</v>
      </c>
      <c r="AD5" s="8">
        <v>391</v>
      </c>
    </row>
    <row r="6" spans="3:30" ht="17.100000000000001" customHeight="1" x14ac:dyDescent="0.25">
      <c r="C6" s="1" t="s">
        <v>11</v>
      </c>
      <c r="D6" s="14">
        <v>30</v>
      </c>
      <c r="E6" s="14">
        <v>306</v>
      </c>
      <c r="F6" s="14">
        <v>830</v>
      </c>
      <c r="G6" s="14">
        <v>1488</v>
      </c>
      <c r="H6" s="14">
        <v>2366</v>
      </c>
      <c r="I6" s="14">
        <v>2727</v>
      </c>
      <c r="J6" s="14">
        <v>2716</v>
      </c>
      <c r="K6" s="14">
        <v>1837</v>
      </c>
      <c r="L6" s="14">
        <v>587</v>
      </c>
      <c r="M6" s="14">
        <v>944</v>
      </c>
      <c r="N6" s="2">
        <f>SUM(D6:M6)</f>
        <v>13831</v>
      </c>
      <c r="P6" s="20"/>
      <c r="Q6" s="7"/>
      <c r="R6" s="7"/>
      <c r="S6" s="8" t="s">
        <v>29</v>
      </c>
      <c r="T6" s="8">
        <v>18</v>
      </c>
      <c r="U6" s="8">
        <v>132</v>
      </c>
      <c r="V6" s="8">
        <v>432</v>
      </c>
      <c r="W6" s="8">
        <v>1137</v>
      </c>
      <c r="X6" s="8">
        <v>2664</v>
      </c>
      <c r="Y6" s="8">
        <v>4972</v>
      </c>
      <c r="Z6" s="8">
        <v>7416</v>
      </c>
      <c r="AA6" s="8">
        <v>9444</v>
      </c>
      <c r="AB6" s="8">
        <v>4711</v>
      </c>
      <c r="AC6" s="8">
        <v>21022</v>
      </c>
      <c r="AD6" s="8">
        <v>51948</v>
      </c>
    </row>
    <row r="7" spans="3:30" ht="17.100000000000001" customHeight="1" x14ac:dyDescent="0.25">
      <c r="C7" s="1" t="s">
        <v>12</v>
      </c>
      <c r="D7" s="14">
        <v>61</v>
      </c>
      <c r="E7" s="14">
        <v>709</v>
      </c>
      <c r="F7" s="14">
        <v>1799</v>
      </c>
      <c r="G7" s="14">
        <v>3131</v>
      </c>
      <c r="H7" s="14">
        <v>4772</v>
      </c>
      <c r="I7" s="14">
        <v>5370</v>
      </c>
      <c r="J7" s="14">
        <v>4988</v>
      </c>
      <c r="K7" s="14">
        <v>3542</v>
      </c>
      <c r="L7" s="14">
        <v>1127</v>
      </c>
      <c r="M7" s="14">
        <v>1984</v>
      </c>
      <c r="N7" s="14">
        <f>SUM(D7:M7)</f>
        <v>27483</v>
      </c>
      <c r="O7" s="8"/>
      <c r="P7" s="8"/>
      <c r="Q7" s="7"/>
      <c r="R7" s="7"/>
      <c r="S7" s="8" t="s">
        <v>30</v>
      </c>
      <c r="T7" s="8">
        <v>13</v>
      </c>
      <c r="U7" s="8">
        <v>95</v>
      </c>
      <c r="V7" s="8">
        <v>199</v>
      </c>
      <c r="W7" s="8">
        <v>244</v>
      </c>
      <c r="X7" s="8">
        <v>182</v>
      </c>
      <c r="Y7" s="8">
        <v>149</v>
      </c>
      <c r="Z7" s="8">
        <v>71</v>
      </c>
      <c r="AA7" s="8">
        <v>16</v>
      </c>
      <c r="AB7" s="8">
        <v>5</v>
      </c>
      <c r="AC7" s="8">
        <v>5</v>
      </c>
      <c r="AD7" s="8">
        <v>979</v>
      </c>
    </row>
    <row r="8" spans="3:30" ht="17.100000000000001" customHeight="1" x14ac:dyDescent="0.25">
      <c r="C8" s="1" t="s">
        <v>13</v>
      </c>
      <c r="D8" s="14">
        <v>8</v>
      </c>
      <c r="E8" s="14">
        <v>64</v>
      </c>
      <c r="F8" s="14">
        <v>106</v>
      </c>
      <c r="G8" s="14">
        <v>137</v>
      </c>
      <c r="H8" s="14">
        <v>92</v>
      </c>
      <c r="I8" s="14">
        <v>84</v>
      </c>
      <c r="J8" s="14">
        <v>30</v>
      </c>
      <c r="K8" s="14">
        <v>7</v>
      </c>
      <c r="L8" s="14">
        <v>3</v>
      </c>
      <c r="M8" s="14">
        <v>1</v>
      </c>
      <c r="N8" s="2">
        <f t="shared" ref="N8" si="0">SUM(D8:M8)</f>
        <v>532</v>
      </c>
      <c r="P8" s="20"/>
      <c r="Q8" s="7"/>
      <c r="R8" s="7"/>
      <c r="S8" s="8" t="s">
        <v>31</v>
      </c>
      <c r="T8" s="8">
        <v>61</v>
      </c>
      <c r="U8" s="8">
        <v>709</v>
      </c>
      <c r="V8" s="8">
        <v>1799</v>
      </c>
      <c r="W8" s="8">
        <v>3131</v>
      </c>
      <c r="X8" s="8">
        <v>4772</v>
      </c>
      <c r="Y8" s="8">
        <v>5370</v>
      </c>
      <c r="Z8" s="8">
        <v>4988</v>
      </c>
      <c r="AA8" s="8">
        <v>3542</v>
      </c>
      <c r="AB8" s="8">
        <v>1127</v>
      </c>
      <c r="AC8" s="8">
        <v>1984</v>
      </c>
      <c r="AD8" s="8">
        <v>27483</v>
      </c>
    </row>
    <row r="9" spans="3:30" ht="17.100000000000001" customHeight="1" x14ac:dyDescent="0.25">
      <c r="C9" s="1" t="s">
        <v>14</v>
      </c>
      <c r="D9" s="14">
        <v>13</v>
      </c>
      <c r="E9" s="14">
        <v>95</v>
      </c>
      <c r="F9" s="14">
        <v>199</v>
      </c>
      <c r="G9" s="14">
        <v>244</v>
      </c>
      <c r="H9" s="14">
        <v>182</v>
      </c>
      <c r="I9" s="14">
        <v>149</v>
      </c>
      <c r="J9" s="14">
        <v>71</v>
      </c>
      <c r="K9" s="14">
        <v>16</v>
      </c>
      <c r="L9" s="14">
        <v>5</v>
      </c>
      <c r="M9" s="14">
        <v>5</v>
      </c>
      <c r="N9" s="14">
        <f>SUM(D9:M9)</f>
        <v>979</v>
      </c>
      <c r="O9" s="8"/>
      <c r="P9" s="8"/>
      <c r="Q9" s="9" t="s">
        <v>23</v>
      </c>
      <c r="R9" s="7"/>
      <c r="S9" s="8"/>
      <c r="T9" s="8">
        <f>SUM(T5:AC5)</f>
        <v>391</v>
      </c>
      <c r="U9" s="8">
        <f>SUM(T6:AC6)</f>
        <v>51948</v>
      </c>
      <c r="V9" s="8">
        <f>SUM(T7:AC7)</f>
        <v>979</v>
      </c>
      <c r="W9" s="8">
        <f>SUM(T8:AC8)</f>
        <v>27483</v>
      </c>
      <c r="X9" s="8"/>
      <c r="Y9" s="8"/>
      <c r="Z9" s="8"/>
      <c r="AA9" s="8"/>
      <c r="AB9" s="8"/>
      <c r="AC9" s="8"/>
      <c r="AD9" s="21">
        <f>SUM(AD5:AD8)</f>
        <v>80801</v>
      </c>
    </row>
    <row r="10" spans="3:30" ht="17.100000000000001" customHeight="1" x14ac:dyDescent="0.25">
      <c r="C10" s="1" t="s">
        <v>15</v>
      </c>
      <c r="D10" s="14">
        <v>9</v>
      </c>
      <c r="E10" s="14">
        <v>32</v>
      </c>
      <c r="F10" s="14">
        <v>143</v>
      </c>
      <c r="G10" s="14">
        <v>475</v>
      </c>
      <c r="H10" s="14">
        <v>1292</v>
      </c>
      <c r="I10" s="14">
        <v>2774</v>
      </c>
      <c r="J10" s="14">
        <v>4537</v>
      </c>
      <c r="K10" s="14">
        <v>6386</v>
      </c>
      <c r="L10" s="14">
        <v>3322</v>
      </c>
      <c r="M10" s="14">
        <v>15858</v>
      </c>
      <c r="N10" s="14">
        <f t="shared" ref="N10:N14" si="1">SUM(D10:M10)</f>
        <v>34828</v>
      </c>
      <c r="P10" s="20"/>
      <c r="Q10" s="10">
        <v>43161</v>
      </c>
      <c r="R10" s="7"/>
      <c r="S10" s="8" t="s">
        <v>32</v>
      </c>
      <c r="T10" s="8">
        <v>5</v>
      </c>
      <c r="U10" s="8">
        <v>49</v>
      </c>
      <c r="V10" s="8">
        <v>151</v>
      </c>
      <c r="W10" s="8">
        <v>326</v>
      </c>
      <c r="X10" s="8">
        <v>434</v>
      </c>
      <c r="Y10" s="8">
        <v>428</v>
      </c>
      <c r="Z10" s="8">
        <v>419</v>
      </c>
      <c r="AA10" s="8">
        <v>303</v>
      </c>
      <c r="AB10" s="8">
        <v>145</v>
      </c>
      <c r="AC10" s="8">
        <v>362</v>
      </c>
      <c r="AD10" s="21">
        <v>2622</v>
      </c>
    </row>
    <row r="11" spans="3:30" ht="17.100000000000001" customHeight="1" x14ac:dyDescent="0.25">
      <c r="C11" s="1" t="s">
        <v>16</v>
      </c>
      <c r="D11" s="14">
        <v>18</v>
      </c>
      <c r="E11" s="14">
        <v>132</v>
      </c>
      <c r="F11" s="14">
        <v>432</v>
      </c>
      <c r="G11" s="14">
        <v>1137</v>
      </c>
      <c r="H11" s="14">
        <v>2664</v>
      </c>
      <c r="I11" s="14">
        <v>4972</v>
      </c>
      <c r="J11" s="14">
        <v>7416</v>
      </c>
      <c r="K11" s="14">
        <v>9444</v>
      </c>
      <c r="L11" s="14">
        <v>4711</v>
      </c>
      <c r="M11" s="14">
        <v>21022</v>
      </c>
      <c r="N11" s="14">
        <f t="shared" si="1"/>
        <v>51948</v>
      </c>
      <c r="O11" s="8"/>
      <c r="P11" s="8"/>
      <c r="Q11" s="7"/>
      <c r="R11" s="7"/>
      <c r="S11" s="8" t="s">
        <v>0</v>
      </c>
      <c r="T11" s="8" t="s">
        <v>27</v>
      </c>
      <c r="U11" s="8"/>
      <c r="V11" s="8"/>
      <c r="W11" s="8">
        <f>SUM(T10:AC10)</f>
        <v>2622</v>
      </c>
      <c r="X11" s="8"/>
      <c r="Y11" s="8"/>
      <c r="Z11" s="8"/>
      <c r="AA11" s="8"/>
      <c r="AB11" s="8"/>
      <c r="AC11" s="8"/>
      <c r="AD11" s="8"/>
    </row>
    <row r="12" spans="3:30" ht="17.100000000000001" customHeight="1" x14ac:dyDescent="0.25">
      <c r="C12" s="1" t="s">
        <v>17</v>
      </c>
      <c r="D12" s="14">
        <v>1</v>
      </c>
      <c r="E12" s="14"/>
      <c r="F12" s="14">
        <v>18</v>
      </c>
      <c r="G12" s="14">
        <v>50</v>
      </c>
      <c r="H12" s="14">
        <v>63</v>
      </c>
      <c r="I12" s="14">
        <v>71</v>
      </c>
      <c r="J12" s="14">
        <v>67</v>
      </c>
      <c r="K12" s="14">
        <v>48</v>
      </c>
      <c r="L12" s="14">
        <v>23</v>
      </c>
      <c r="M12" s="14">
        <v>50</v>
      </c>
      <c r="N12" s="14">
        <f t="shared" si="1"/>
        <v>391</v>
      </c>
      <c r="O12" s="8"/>
      <c r="P12" s="8"/>
      <c r="Q12" s="7"/>
      <c r="R12" s="7"/>
      <c r="S12" s="8" t="s">
        <v>15</v>
      </c>
      <c r="T12" s="8">
        <v>9</v>
      </c>
      <c r="U12" s="8">
        <v>32</v>
      </c>
      <c r="V12" s="8">
        <v>143</v>
      </c>
      <c r="W12" s="8">
        <v>475</v>
      </c>
      <c r="X12" s="8">
        <v>1292</v>
      </c>
      <c r="Y12" s="8">
        <v>2774</v>
      </c>
      <c r="Z12" s="8">
        <v>4537</v>
      </c>
      <c r="AA12" s="8">
        <v>6386</v>
      </c>
      <c r="AB12" s="8">
        <v>3322</v>
      </c>
      <c r="AC12" s="8">
        <v>15858</v>
      </c>
      <c r="AD12" s="8">
        <v>34828</v>
      </c>
    </row>
    <row r="13" spans="3:30" ht="17.100000000000001" customHeight="1" x14ac:dyDescent="0.25">
      <c r="C13" s="1" t="s">
        <v>18</v>
      </c>
      <c r="D13" s="14">
        <v>5</v>
      </c>
      <c r="E13" s="14">
        <v>49</v>
      </c>
      <c r="F13" s="14">
        <v>151</v>
      </c>
      <c r="G13" s="14">
        <v>326</v>
      </c>
      <c r="H13" s="14">
        <v>434</v>
      </c>
      <c r="I13" s="14">
        <v>428</v>
      </c>
      <c r="J13" s="14">
        <v>419</v>
      </c>
      <c r="K13" s="14">
        <v>303</v>
      </c>
      <c r="L13" s="14">
        <v>145</v>
      </c>
      <c r="M13" s="14">
        <v>362</v>
      </c>
      <c r="N13" s="14">
        <f t="shared" si="1"/>
        <v>2622</v>
      </c>
      <c r="Q13" s="7"/>
      <c r="R13" s="7"/>
      <c r="S13" s="8" t="s">
        <v>13</v>
      </c>
      <c r="T13" s="8">
        <v>8</v>
      </c>
      <c r="U13" s="8">
        <v>64</v>
      </c>
      <c r="V13" s="8">
        <v>106</v>
      </c>
      <c r="W13" s="8">
        <v>137</v>
      </c>
      <c r="X13" s="8">
        <v>92</v>
      </c>
      <c r="Y13" s="8">
        <v>84</v>
      </c>
      <c r="Z13" s="8">
        <v>30</v>
      </c>
      <c r="AA13" s="8">
        <v>7</v>
      </c>
      <c r="AB13" s="8">
        <v>3</v>
      </c>
      <c r="AC13" s="8">
        <v>1</v>
      </c>
      <c r="AD13" s="8">
        <v>532</v>
      </c>
    </row>
    <row r="14" spans="3:30" ht="17.100000000000001" customHeight="1" x14ac:dyDescent="0.25">
      <c r="C14" s="3" t="s">
        <v>19</v>
      </c>
      <c r="D14" s="4">
        <f>SUM(D7,D9,D11,D12,D13)</f>
        <v>98</v>
      </c>
      <c r="E14" s="4">
        <f t="shared" ref="E14:M14" si="2">SUM(E7,E9,E11,E12,E13)</f>
        <v>985</v>
      </c>
      <c r="F14" s="4">
        <f t="shared" si="2"/>
        <v>2599</v>
      </c>
      <c r="G14" s="4">
        <f t="shared" si="2"/>
        <v>4888</v>
      </c>
      <c r="H14" s="4">
        <f t="shared" si="2"/>
        <v>8115</v>
      </c>
      <c r="I14" s="4">
        <f t="shared" si="2"/>
        <v>10990</v>
      </c>
      <c r="J14" s="4">
        <f t="shared" si="2"/>
        <v>12961</v>
      </c>
      <c r="K14" s="4">
        <f t="shared" si="2"/>
        <v>13353</v>
      </c>
      <c r="L14" s="4">
        <f t="shared" si="2"/>
        <v>6011</v>
      </c>
      <c r="M14" s="4">
        <f t="shared" si="2"/>
        <v>23423</v>
      </c>
      <c r="N14" s="18">
        <f t="shared" si="1"/>
        <v>83423</v>
      </c>
      <c r="O14" s="17"/>
      <c r="P14" s="19"/>
      <c r="Q14" s="7"/>
      <c r="R14" s="7"/>
      <c r="S14" s="8" t="s">
        <v>11</v>
      </c>
      <c r="T14" s="8">
        <v>30</v>
      </c>
      <c r="U14" s="8">
        <v>306</v>
      </c>
      <c r="V14" s="8">
        <v>830</v>
      </c>
      <c r="W14" s="8">
        <v>1488</v>
      </c>
      <c r="X14" s="8">
        <v>2366</v>
      </c>
      <c r="Y14" s="8">
        <v>2727</v>
      </c>
      <c r="Z14" s="8">
        <v>2716</v>
      </c>
      <c r="AA14" s="8">
        <v>1837</v>
      </c>
      <c r="AB14" s="8">
        <v>587</v>
      </c>
      <c r="AC14" s="8">
        <v>944</v>
      </c>
      <c r="AD14" s="8">
        <v>13831</v>
      </c>
    </row>
    <row r="15" spans="3:30" x14ac:dyDescent="0.25"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Q15" s="7"/>
      <c r="R15" s="7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</row>
    <row r="16" spans="3:30" x14ac:dyDescent="0.25">
      <c r="Q16" s="7"/>
      <c r="R16" s="7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</row>
    <row r="17" spans="3:30" x14ac:dyDescent="0.25">
      <c r="C17" s="22" t="s">
        <v>0</v>
      </c>
      <c r="D17" s="22" t="s">
        <v>20</v>
      </c>
      <c r="E17" s="22"/>
      <c r="F17" s="22"/>
      <c r="G17" s="22"/>
      <c r="H17" s="22"/>
      <c r="I17" s="22"/>
      <c r="J17" s="22"/>
      <c r="K17" s="22"/>
      <c r="L17" s="22"/>
      <c r="M17" s="22"/>
      <c r="N17" s="22"/>
      <c r="Q17" s="7"/>
      <c r="R17" s="7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</row>
    <row r="18" spans="3:30" x14ac:dyDescent="0.25">
      <c r="C18" s="22"/>
      <c r="D18" s="1" t="s">
        <v>1</v>
      </c>
      <c r="E18" s="1" t="s">
        <v>2</v>
      </c>
      <c r="F18" s="1" t="s">
        <v>3</v>
      </c>
      <c r="G18" s="1" t="s">
        <v>4</v>
      </c>
      <c r="H18" s="1" t="s">
        <v>5</v>
      </c>
      <c r="I18" s="1" t="s">
        <v>6</v>
      </c>
      <c r="J18" s="1" t="s">
        <v>7</v>
      </c>
      <c r="K18" s="1" t="s">
        <v>8</v>
      </c>
      <c r="L18" s="1" t="s">
        <v>21</v>
      </c>
      <c r="M18" s="1" t="s">
        <v>22</v>
      </c>
      <c r="N18" s="1" t="s">
        <v>10</v>
      </c>
      <c r="Q18" s="7"/>
      <c r="R18" s="7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</row>
    <row r="19" spans="3:30" x14ac:dyDescent="0.25">
      <c r="C19" s="1" t="s">
        <v>11</v>
      </c>
      <c r="D19" s="6">
        <f>D6/$N$7*100</f>
        <v>0.10915838882218099</v>
      </c>
      <c r="E19" s="6">
        <f t="shared" ref="E19:M19" si="3">E6/$N$7*100</f>
        <v>1.1134155659862461</v>
      </c>
      <c r="F19" s="6">
        <f t="shared" si="3"/>
        <v>3.0200487574136741</v>
      </c>
      <c r="G19" s="6">
        <f t="shared" si="3"/>
        <v>5.4142560855801767</v>
      </c>
      <c r="H19" s="6">
        <f t="shared" si="3"/>
        <v>8.6089582651093401</v>
      </c>
      <c r="I19" s="6">
        <f t="shared" si="3"/>
        <v>9.9224975439362506</v>
      </c>
      <c r="J19" s="6">
        <f t="shared" si="3"/>
        <v>9.8824728013681185</v>
      </c>
      <c r="K19" s="6">
        <f t="shared" si="3"/>
        <v>6.6841320088782155</v>
      </c>
      <c r="L19" s="6">
        <f t="shared" si="3"/>
        <v>2.135865807954008</v>
      </c>
      <c r="M19" s="6">
        <f t="shared" si="3"/>
        <v>3.4348506349379617</v>
      </c>
      <c r="N19" s="6">
        <f>N6/$N$7*100</f>
        <v>50.325655859986171</v>
      </c>
      <c r="Q19" s="7"/>
      <c r="R19" s="7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</row>
    <row r="20" spans="3:30" x14ac:dyDescent="0.25">
      <c r="C20" s="1" t="s">
        <v>12</v>
      </c>
      <c r="D20" s="6">
        <f>D7/$N$14*100</f>
        <v>7.3121321458111066E-2</v>
      </c>
      <c r="E20" s="6">
        <f t="shared" ref="E20:M20" si="4">E7/$N$14*100</f>
        <v>0.84988552317706145</v>
      </c>
      <c r="F20" s="6">
        <f t="shared" si="4"/>
        <v>2.156479627920358</v>
      </c>
      <c r="G20" s="6">
        <f t="shared" si="4"/>
        <v>3.7531615981204225</v>
      </c>
      <c r="H20" s="6">
        <f t="shared" si="4"/>
        <v>5.7202450163623944</v>
      </c>
      <c r="I20" s="6">
        <f t="shared" si="4"/>
        <v>6.4370737086894501</v>
      </c>
      <c r="J20" s="6">
        <f t="shared" si="4"/>
        <v>5.979166416935378</v>
      </c>
      <c r="K20" s="6">
        <f t="shared" si="4"/>
        <v>4.2458314853217942</v>
      </c>
      <c r="L20" s="6">
        <f t="shared" si="4"/>
        <v>1.3509463816932981</v>
      </c>
      <c r="M20" s="6">
        <f t="shared" si="4"/>
        <v>2.3782410126703666</v>
      </c>
      <c r="N20" s="6">
        <f>N7/$N$14*100</f>
        <v>32.944152092348631</v>
      </c>
      <c r="Q20" s="7"/>
      <c r="R20" s="7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</row>
    <row r="21" spans="3:30" x14ac:dyDescent="0.25">
      <c r="C21" s="1" t="s">
        <v>13</v>
      </c>
      <c r="D21" s="6">
        <f>D8/$N$9*100</f>
        <v>0.81716036772216549</v>
      </c>
      <c r="E21" s="6">
        <f t="shared" ref="E21:M21" si="5">E8/$N$9*100</f>
        <v>6.5372829417773239</v>
      </c>
      <c r="F21" s="6">
        <f t="shared" si="5"/>
        <v>10.827374872318693</v>
      </c>
      <c r="G21" s="6">
        <f t="shared" si="5"/>
        <v>13.993871297242084</v>
      </c>
      <c r="H21" s="6">
        <f t="shared" si="5"/>
        <v>9.3973442288049025</v>
      </c>
      <c r="I21" s="6">
        <f t="shared" si="5"/>
        <v>8.5801838610827375</v>
      </c>
      <c r="J21" s="6">
        <f t="shared" si="5"/>
        <v>3.0643513789581207</v>
      </c>
      <c r="K21" s="6">
        <f t="shared" si="5"/>
        <v>0.71501532175689486</v>
      </c>
      <c r="L21" s="6">
        <f t="shared" si="5"/>
        <v>0.30643513789581206</v>
      </c>
      <c r="M21" s="6">
        <f t="shared" si="5"/>
        <v>0.10214504596527069</v>
      </c>
      <c r="N21" s="6">
        <f>N8/$N$9*100</f>
        <v>54.341164453524001</v>
      </c>
      <c r="Q21" s="7"/>
      <c r="R21" s="7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</row>
    <row r="22" spans="3:30" x14ac:dyDescent="0.25">
      <c r="C22" s="1" t="s">
        <v>14</v>
      </c>
      <c r="D22" s="6">
        <f>D9/$N$14*100</f>
        <v>1.5583232441892525E-2</v>
      </c>
      <c r="E22" s="6">
        <f t="shared" ref="E22:M22" si="6">E9/$N$14*100</f>
        <v>0.11387746784459921</v>
      </c>
      <c r="F22" s="6">
        <f t="shared" si="6"/>
        <v>0.23854332737973943</v>
      </c>
      <c r="G22" s="6">
        <f t="shared" si="6"/>
        <v>0.29248528583244426</v>
      </c>
      <c r="H22" s="6">
        <f t="shared" si="6"/>
        <v>0.21816525418649532</v>
      </c>
      <c r="I22" s="6">
        <f t="shared" si="6"/>
        <v>0.17860781798784509</v>
      </c>
      <c r="J22" s="6">
        <f t="shared" si="6"/>
        <v>8.5108423336489936E-2</v>
      </c>
      <c r="K22" s="6">
        <f t="shared" si="6"/>
        <v>1.917936300540618E-2</v>
      </c>
      <c r="L22" s="6">
        <f t="shared" si="6"/>
        <v>5.9935509391894322E-3</v>
      </c>
      <c r="M22" s="6">
        <f t="shared" si="6"/>
        <v>5.9935509391894322E-3</v>
      </c>
      <c r="N22" s="6">
        <f>N9/$N$14*100</f>
        <v>1.1735372738932908</v>
      </c>
      <c r="S22" s="8"/>
    </row>
    <row r="23" spans="3:30" x14ac:dyDescent="0.25">
      <c r="C23" s="1" t="s">
        <v>15</v>
      </c>
      <c r="D23" s="6">
        <f>D10/$N$11*100</f>
        <v>1.7325017325017324E-2</v>
      </c>
      <c r="E23" s="6">
        <f t="shared" ref="E23:N23" si="7">E10/$N$11*100</f>
        <v>6.1600061600061595E-2</v>
      </c>
      <c r="F23" s="6">
        <f t="shared" si="7"/>
        <v>0.27527527527527529</v>
      </c>
      <c r="G23" s="6">
        <f t="shared" si="7"/>
        <v>0.91437591437591426</v>
      </c>
      <c r="H23" s="6">
        <f t="shared" si="7"/>
        <v>2.4871024871024874</v>
      </c>
      <c r="I23" s="6">
        <f t="shared" si="7"/>
        <v>5.3399553399553401</v>
      </c>
      <c r="J23" s="6">
        <f t="shared" si="7"/>
        <v>8.7337337337337342</v>
      </c>
      <c r="K23" s="6">
        <f t="shared" si="7"/>
        <v>12.293062293062293</v>
      </c>
      <c r="L23" s="6">
        <f t="shared" si="7"/>
        <v>6.3948563948563946</v>
      </c>
      <c r="M23" s="6">
        <f t="shared" si="7"/>
        <v>30.526680526680529</v>
      </c>
      <c r="N23" s="6">
        <f t="shared" si="7"/>
        <v>67.043967043967044</v>
      </c>
    </row>
    <row r="24" spans="3:30" x14ac:dyDescent="0.25">
      <c r="C24" s="1" t="s">
        <v>16</v>
      </c>
      <c r="D24" s="6">
        <f>D11/$N$14*100</f>
        <v>2.1576783381081956E-2</v>
      </c>
      <c r="E24" s="6">
        <f t="shared" ref="E24:N24" si="8">E11/$N$14*100</f>
        <v>0.158229744794601</v>
      </c>
      <c r="F24" s="6">
        <f t="shared" si="8"/>
        <v>0.51784280114596692</v>
      </c>
      <c r="G24" s="6">
        <f t="shared" si="8"/>
        <v>1.3629334835716769</v>
      </c>
      <c r="H24" s="6">
        <f t="shared" si="8"/>
        <v>3.1933639404001299</v>
      </c>
      <c r="I24" s="6">
        <f t="shared" si="8"/>
        <v>5.9599870539299715</v>
      </c>
      <c r="J24" s="6">
        <f t="shared" si="8"/>
        <v>8.8896347530057653</v>
      </c>
      <c r="K24" s="6">
        <f t="shared" si="8"/>
        <v>11.320619013941</v>
      </c>
      <c r="L24" s="6">
        <f t="shared" si="8"/>
        <v>5.6471236949042831</v>
      </c>
      <c r="M24" s="6">
        <f t="shared" si="8"/>
        <v>25.199285568728047</v>
      </c>
      <c r="N24" s="6">
        <f t="shared" si="8"/>
        <v>62.270596837802529</v>
      </c>
      <c r="Q24" s="7"/>
      <c r="R24" s="7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</row>
    <row r="25" spans="3:30" x14ac:dyDescent="0.25">
      <c r="C25" s="1" t="s">
        <v>17</v>
      </c>
      <c r="D25" s="6">
        <f>D12/$N$14*100</f>
        <v>1.1987101878378863E-3</v>
      </c>
      <c r="E25" s="6">
        <f t="shared" ref="E25:N25" si="9">E12/$N$14*100</f>
        <v>0</v>
      </c>
      <c r="F25" s="6">
        <f t="shared" si="9"/>
        <v>2.1576783381081956E-2</v>
      </c>
      <c r="G25" s="6">
        <f t="shared" si="9"/>
        <v>5.9935509391894327E-2</v>
      </c>
      <c r="H25" s="6">
        <f t="shared" si="9"/>
        <v>7.5518741833786845E-2</v>
      </c>
      <c r="I25" s="6">
        <f t="shared" si="9"/>
        <v>8.5108423336489936E-2</v>
      </c>
      <c r="J25" s="6">
        <f t="shared" si="9"/>
        <v>8.0313582585138391E-2</v>
      </c>
      <c r="K25" s="6">
        <f t="shared" si="9"/>
        <v>5.7538089016218548E-2</v>
      </c>
      <c r="L25" s="6">
        <f t="shared" si="9"/>
        <v>2.7570334320271388E-2</v>
      </c>
      <c r="M25" s="6">
        <f t="shared" si="9"/>
        <v>5.9935509391894327E-2</v>
      </c>
      <c r="N25" s="6">
        <f t="shared" si="9"/>
        <v>0.46869568344461365</v>
      </c>
      <c r="Q25" s="7"/>
      <c r="R25" s="7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</row>
    <row r="26" spans="3:30" x14ac:dyDescent="0.25">
      <c r="C26" s="1" t="s">
        <v>18</v>
      </c>
      <c r="D26" s="6">
        <f>D13/$N$14*100</f>
        <v>5.9935509391894322E-3</v>
      </c>
      <c r="E26" s="6">
        <f t="shared" ref="E26:N26" si="10">E13/$N$14*100</f>
        <v>5.8736799204056438E-2</v>
      </c>
      <c r="F26" s="6">
        <f t="shared" si="10"/>
        <v>0.18100523836352087</v>
      </c>
      <c r="G26" s="6">
        <f t="shared" si="10"/>
        <v>0.39077952123515103</v>
      </c>
      <c r="H26" s="6">
        <f t="shared" si="10"/>
        <v>0.52024022152164273</v>
      </c>
      <c r="I26" s="6">
        <f t="shared" si="10"/>
        <v>0.51304796039461542</v>
      </c>
      <c r="J26" s="6">
        <f t="shared" si="10"/>
        <v>0.5022595687040744</v>
      </c>
      <c r="K26" s="6">
        <f t="shared" si="10"/>
        <v>0.36320918691487958</v>
      </c>
      <c r="L26" s="6">
        <f t="shared" si="10"/>
        <v>0.17381297723649353</v>
      </c>
      <c r="M26" s="6">
        <f t="shared" si="10"/>
        <v>0.43393308799731489</v>
      </c>
      <c r="N26" s="6">
        <f t="shared" si="10"/>
        <v>3.1430181125109384</v>
      </c>
      <c r="Q26" s="7"/>
      <c r="R26" s="7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</row>
    <row r="27" spans="3:30" x14ac:dyDescent="0.25">
      <c r="C27" s="3" t="s">
        <v>19</v>
      </c>
      <c r="D27" s="5">
        <f>D14/$N$14*100</f>
        <v>0.11747359840811288</v>
      </c>
      <c r="E27" s="5">
        <f t="shared" ref="E27:N27" si="11">E14/$N$14*100</f>
        <v>1.1807295350203182</v>
      </c>
      <c r="F27" s="5">
        <f t="shared" si="11"/>
        <v>3.1154477781906667</v>
      </c>
      <c r="G27" s="5">
        <f t="shared" si="11"/>
        <v>5.8592953981515885</v>
      </c>
      <c r="H27" s="5">
        <f t="shared" si="11"/>
        <v>9.7275331743044475</v>
      </c>
      <c r="I27" s="5">
        <f t="shared" si="11"/>
        <v>13.173824964338371</v>
      </c>
      <c r="J27" s="5">
        <f t="shared" si="11"/>
        <v>15.536482744566845</v>
      </c>
      <c r="K27" s="5">
        <f t="shared" si="11"/>
        <v>16.006377138199298</v>
      </c>
      <c r="L27" s="5">
        <f t="shared" si="11"/>
        <v>7.2054469390935347</v>
      </c>
      <c r="M27" s="5">
        <f t="shared" si="11"/>
        <v>28.077388729726817</v>
      </c>
      <c r="N27" s="5">
        <f t="shared" si="11"/>
        <v>100</v>
      </c>
      <c r="Q27" s="7"/>
      <c r="R27" s="7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</row>
    <row r="28" spans="3:30" x14ac:dyDescent="0.25">
      <c r="C28" s="12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Q28" s="7"/>
      <c r="R28" s="7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</row>
    <row r="29" spans="3:30" x14ac:dyDescent="0.25">
      <c r="C29" s="16">
        <v>2017</v>
      </c>
      <c r="D29" s="1" t="s">
        <v>1</v>
      </c>
      <c r="E29" s="1" t="s">
        <v>2</v>
      </c>
      <c r="F29" s="1" t="s">
        <v>3</v>
      </c>
      <c r="G29" s="1" t="s">
        <v>4</v>
      </c>
      <c r="H29" s="1" t="s">
        <v>5</v>
      </c>
      <c r="I29" s="1" t="s">
        <v>6</v>
      </c>
      <c r="J29" s="1" t="s">
        <v>7</v>
      </c>
      <c r="K29" s="1" t="s">
        <v>8</v>
      </c>
      <c r="L29" s="1" t="s">
        <v>21</v>
      </c>
      <c r="M29" s="1" t="s">
        <v>22</v>
      </c>
      <c r="N29" s="1"/>
      <c r="Q29" s="7"/>
      <c r="R29" s="7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</row>
    <row r="30" spans="3:30" x14ac:dyDescent="0.25">
      <c r="C30" s="1" t="s">
        <v>11</v>
      </c>
      <c r="D30" s="6">
        <v>3.5961305635136595E-2</v>
      </c>
      <c r="E30" s="6">
        <v>0.36680531747839329</v>
      </c>
      <c r="F30" s="6">
        <v>0.99492945590544579</v>
      </c>
      <c r="G30" s="6">
        <v>1.7836807595027748</v>
      </c>
      <c r="H30" s="6">
        <v>2.8361483044244391</v>
      </c>
      <c r="I30" s="6">
        <v>3.2688826822339165</v>
      </c>
      <c r="J30" s="6">
        <v>3.2556968701676992</v>
      </c>
      <c r="K30" s="6">
        <v>2.2020306150581974</v>
      </c>
      <c r="L30" s="6">
        <v>0.70364288026083943</v>
      </c>
      <c r="M30" s="6">
        <v>1.1315824173189648</v>
      </c>
      <c r="N30" s="6">
        <v>16.579360607985809</v>
      </c>
      <c r="Q30" s="7"/>
      <c r="R30" s="7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</row>
    <row r="31" spans="3:30" x14ac:dyDescent="0.25">
      <c r="C31" s="1" t="s">
        <v>13</v>
      </c>
      <c r="D31" s="6">
        <v>9.5896815027030902E-3</v>
      </c>
      <c r="E31" s="6">
        <v>7.6717452021624721E-2</v>
      </c>
      <c r="F31" s="6">
        <v>0.12706327991081598</v>
      </c>
      <c r="G31" s="6">
        <v>0.16422329573379044</v>
      </c>
      <c r="H31" s="6">
        <v>0.11028133728108555</v>
      </c>
      <c r="I31" s="6">
        <v>0.10069165577838246</v>
      </c>
      <c r="J31" s="6">
        <v>3.5961305635136595E-2</v>
      </c>
      <c r="K31" s="6">
        <v>8.3909713148652056E-3</v>
      </c>
      <c r="L31" s="6">
        <v>3.5961305635136592E-3</v>
      </c>
      <c r="M31" s="6">
        <v>1.1987101878378863E-3</v>
      </c>
      <c r="N31" s="6">
        <v>0.63771381992975562</v>
      </c>
      <c r="Q31" s="7"/>
      <c r="R31" s="7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</row>
    <row r="32" spans="3:30" x14ac:dyDescent="0.25">
      <c r="C32" s="1" t="s">
        <v>15</v>
      </c>
      <c r="D32" s="6">
        <v>1.0788391690540978E-2</v>
      </c>
      <c r="E32" s="6">
        <v>3.8358726010812361E-2</v>
      </c>
      <c r="F32" s="6">
        <v>0.17141555686081777</v>
      </c>
      <c r="G32" s="6">
        <v>0.56938733922299611</v>
      </c>
      <c r="H32" s="6">
        <v>1.5487335626865493</v>
      </c>
      <c r="I32" s="6">
        <v>3.3252220610622967</v>
      </c>
      <c r="J32" s="6">
        <v>5.4385481222204906</v>
      </c>
      <c r="K32" s="6">
        <v>7.6549632595327433</v>
      </c>
      <c r="L32" s="6">
        <v>3.982115243997459</v>
      </c>
      <c r="M32" s="6">
        <v>19.009146158733202</v>
      </c>
      <c r="N32" s="6">
        <v>41.74867842201791</v>
      </c>
      <c r="Q32" s="7"/>
      <c r="R32" s="7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</row>
    <row r="33" spans="3:30" x14ac:dyDescent="0.25">
      <c r="C33" s="1" t="s">
        <v>17</v>
      </c>
      <c r="D33" s="6">
        <v>1.1987101878378863E-3</v>
      </c>
      <c r="E33" s="6">
        <v>0</v>
      </c>
      <c r="F33" s="6">
        <v>2.1576783381081956E-2</v>
      </c>
      <c r="G33" s="6">
        <v>5.9935509391894327E-2</v>
      </c>
      <c r="H33" s="6">
        <v>7.5518741833786845E-2</v>
      </c>
      <c r="I33" s="6">
        <v>8.5108423336489936E-2</v>
      </c>
      <c r="J33" s="6">
        <v>8.0313582585138391E-2</v>
      </c>
      <c r="K33" s="6">
        <v>5.7538089016218548E-2</v>
      </c>
      <c r="L33" s="6">
        <v>2.7570334320271388E-2</v>
      </c>
      <c r="M33" s="6">
        <v>5.9935509391894327E-2</v>
      </c>
      <c r="N33" s="6">
        <v>0.46869568344461365</v>
      </c>
      <c r="Q33" s="7"/>
      <c r="R33" s="7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</row>
    <row r="34" spans="3:30" x14ac:dyDescent="0.25">
      <c r="C34" s="1" t="s">
        <v>18</v>
      </c>
      <c r="D34" s="6">
        <v>5.9935509391894322E-3</v>
      </c>
      <c r="E34" s="6">
        <v>5.8736799204056438E-2</v>
      </c>
      <c r="F34" s="6">
        <v>0.18100523836352087</v>
      </c>
      <c r="G34" s="6">
        <v>0.39077952123515103</v>
      </c>
      <c r="H34" s="6">
        <v>0.52024022152164273</v>
      </c>
      <c r="I34" s="6">
        <v>0.51304796039461542</v>
      </c>
      <c r="J34" s="6">
        <v>0.5022595687040744</v>
      </c>
      <c r="K34" s="6">
        <v>0.36320918691487958</v>
      </c>
      <c r="L34" s="6">
        <v>0.17381297723649353</v>
      </c>
      <c r="M34" s="6">
        <v>0.43393308799731489</v>
      </c>
      <c r="N34" s="6">
        <v>3.1430181125109384</v>
      </c>
      <c r="Q34" s="7"/>
      <c r="R34" s="7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</row>
    <row r="35" spans="3:30" x14ac:dyDescent="0.25">
      <c r="Q35" s="7"/>
      <c r="R35" s="7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</row>
    <row r="36" spans="3:30" x14ac:dyDescent="0.25">
      <c r="C36" s="11" t="s">
        <v>25</v>
      </c>
      <c r="D36" s="1" t="s">
        <v>1</v>
      </c>
      <c r="E36" s="1" t="s">
        <v>2</v>
      </c>
      <c r="F36" s="1" t="s">
        <v>3</v>
      </c>
      <c r="G36" s="1" t="s">
        <v>4</v>
      </c>
      <c r="H36" s="1" t="s">
        <v>5</v>
      </c>
      <c r="I36" s="1" t="s">
        <v>6</v>
      </c>
      <c r="J36" s="1" t="s">
        <v>7</v>
      </c>
      <c r="K36" s="1" t="s">
        <v>8</v>
      </c>
      <c r="L36" s="1" t="s">
        <v>21</v>
      </c>
      <c r="M36" s="1" t="s">
        <v>22</v>
      </c>
      <c r="Q36" s="7"/>
      <c r="R36" s="7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</row>
    <row r="37" spans="3:30" x14ac:dyDescent="0.25">
      <c r="C37" s="1" t="s">
        <v>12</v>
      </c>
      <c r="D37" s="6">
        <v>0.14853495793443575</v>
      </c>
      <c r="E37" s="6">
        <v>1.2950391644908616</v>
      </c>
      <c r="F37" s="6">
        <v>3.1192341166231508</v>
      </c>
      <c r="G37" s="6">
        <v>5.0153756890049319</v>
      </c>
      <c r="H37" s="6">
        <v>6.5970409051349002</v>
      </c>
      <c r="I37" s="6">
        <v>6.6887148244850589</v>
      </c>
      <c r="J37" s="6">
        <v>4.894691035683203</v>
      </c>
      <c r="K37" s="6">
        <v>2.7130838410211777</v>
      </c>
      <c r="L37" s="6">
        <v>0.7426747896721787</v>
      </c>
      <c r="M37" s="6">
        <v>1.0757180156657964</v>
      </c>
      <c r="N37" s="6">
        <v>32.290107339715696</v>
      </c>
      <c r="S37" s="8"/>
    </row>
    <row r="38" spans="3:30" x14ac:dyDescent="0.25">
      <c r="C38" s="1" t="s">
        <v>14</v>
      </c>
      <c r="D38" s="6">
        <v>2.9010733971569481E-2</v>
      </c>
      <c r="E38" s="6">
        <v>0.14621409921671016</v>
      </c>
      <c r="F38" s="6">
        <v>0.33768494342906874</v>
      </c>
      <c r="G38" s="6">
        <v>0.42007542790832608</v>
      </c>
      <c r="H38" s="6">
        <v>0.24949231215549753</v>
      </c>
      <c r="I38" s="6">
        <v>0.12764722947490573</v>
      </c>
      <c r="J38" s="6">
        <v>5.5700609225413401E-2</v>
      </c>
      <c r="K38" s="6">
        <v>2.3208587177255584E-2</v>
      </c>
      <c r="L38" s="6">
        <v>2.3208587177255585E-3</v>
      </c>
      <c r="M38" s="6">
        <v>4.6417174354511171E-3</v>
      </c>
      <c r="N38" s="6">
        <v>1.3959965187119234</v>
      </c>
    </row>
    <row r="39" spans="3:30" x14ac:dyDescent="0.25">
      <c r="C39" s="1" t="s">
        <v>16</v>
      </c>
      <c r="D39" s="6">
        <v>2.6689875253843923E-2</v>
      </c>
      <c r="E39" s="6">
        <v>0.29823034522773428</v>
      </c>
      <c r="F39" s="6">
        <v>1.1511459239918771</v>
      </c>
      <c r="G39" s="6">
        <v>3.0786190890629532</v>
      </c>
      <c r="H39" s="6">
        <v>5.9274731650710759</v>
      </c>
      <c r="I39" s="6">
        <v>9.0432259936176393</v>
      </c>
      <c r="J39" s="6">
        <v>10.81404119524224</v>
      </c>
      <c r="K39" s="6">
        <v>11.03568320278503</v>
      </c>
      <c r="L39" s="6">
        <v>4.774006382361474</v>
      </c>
      <c r="M39" s="6">
        <v>16.511749347258487</v>
      </c>
      <c r="N39" s="6">
        <v>62.660864519872348</v>
      </c>
    </row>
    <row r="40" spans="3:30" x14ac:dyDescent="0.25">
      <c r="C40" s="1" t="s">
        <v>17</v>
      </c>
      <c r="D40" s="6">
        <v>0</v>
      </c>
      <c r="E40" s="6">
        <v>0</v>
      </c>
      <c r="F40" s="6">
        <v>2.2048157818392804E-2</v>
      </c>
      <c r="G40" s="6">
        <v>6.2663185378590086E-2</v>
      </c>
      <c r="H40" s="6">
        <v>0.10095735422106179</v>
      </c>
      <c r="I40" s="6">
        <v>7.4267478967217873E-2</v>
      </c>
      <c r="J40" s="6">
        <v>7.7748767043806205E-2</v>
      </c>
      <c r="K40" s="6">
        <v>5.9181897302001747E-2</v>
      </c>
      <c r="L40" s="6">
        <v>2.4369016536118365E-2</v>
      </c>
      <c r="M40" s="6">
        <v>8.7032201914708437E-2</v>
      </c>
      <c r="N40" s="6">
        <v>0.50826805918189732</v>
      </c>
    </row>
    <row r="41" spans="3:30" x14ac:dyDescent="0.25">
      <c r="C41" s="1" t="s">
        <v>18</v>
      </c>
      <c r="D41" s="6">
        <v>3.1331592689295043E-2</v>
      </c>
      <c r="E41" s="6">
        <v>0.15897882216420076</v>
      </c>
      <c r="F41" s="6">
        <v>0.35973310124746155</v>
      </c>
      <c r="G41" s="6">
        <v>0.47925732521032782</v>
      </c>
      <c r="H41" s="6">
        <v>0.53611836379460398</v>
      </c>
      <c r="I41" s="6">
        <v>0.52567449956483903</v>
      </c>
      <c r="J41" s="6">
        <v>0.44908616187989553</v>
      </c>
      <c r="K41" s="6">
        <v>0.25877574702639977</v>
      </c>
      <c r="L41" s="6">
        <v>9.8636495503336225E-2</v>
      </c>
      <c r="M41" s="6">
        <v>0.247171453437772</v>
      </c>
      <c r="N41" s="6">
        <v>3.1447635625181318</v>
      </c>
    </row>
    <row r="43" spans="3:30" x14ac:dyDescent="0.25">
      <c r="C43" s="11" t="s">
        <v>24</v>
      </c>
      <c r="D43" s="1" t="s">
        <v>1</v>
      </c>
      <c r="E43" s="1" t="s">
        <v>2</v>
      </c>
      <c r="F43" s="1" t="s">
        <v>3</v>
      </c>
      <c r="G43" s="1" t="s">
        <v>4</v>
      </c>
      <c r="H43" s="1" t="s">
        <v>5</v>
      </c>
      <c r="I43" s="1" t="s">
        <v>6</v>
      </c>
      <c r="J43" s="1" t="s">
        <v>7</v>
      </c>
      <c r="K43" s="1" t="s">
        <v>8</v>
      </c>
      <c r="L43" s="1" t="s">
        <v>21</v>
      </c>
      <c r="M43" s="1" t="s">
        <v>22</v>
      </c>
    </row>
    <row r="44" spans="3:30" x14ac:dyDescent="0.25">
      <c r="C44" s="1" t="s">
        <v>11</v>
      </c>
      <c r="D44" s="6">
        <v>0.18687558398619997</v>
      </c>
      <c r="E44" s="6">
        <v>1.4698483432760727</v>
      </c>
      <c r="F44" s="6">
        <v>3.8237619492560917</v>
      </c>
      <c r="G44" s="6">
        <v>7.4786171206785017</v>
      </c>
      <c r="H44" s="6">
        <v>10.425501329691656</v>
      </c>
      <c r="I44" s="6">
        <v>10.982534320419751</v>
      </c>
      <c r="J44" s="6">
        <v>7.7337741680442749</v>
      </c>
      <c r="K44" s="6">
        <v>4.0861065190828727</v>
      </c>
      <c r="L44" s="6">
        <v>1.1104722202256883</v>
      </c>
      <c r="M44" s="6">
        <v>1.1679723999137499</v>
      </c>
      <c r="N44" s="6">
        <v>48.465463954574858</v>
      </c>
    </row>
    <row r="45" spans="3:30" x14ac:dyDescent="0.25">
      <c r="C45" s="1" t="s">
        <v>13</v>
      </c>
      <c r="D45" s="6">
        <v>1.7456359102244388</v>
      </c>
      <c r="E45" s="6">
        <v>6.8994181213632588</v>
      </c>
      <c r="F45" s="6">
        <v>14.796342477140481</v>
      </c>
      <c r="G45" s="6">
        <v>16.957605985037407</v>
      </c>
      <c r="H45" s="6">
        <v>8.811305070656692</v>
      </c>
      <c r="I45" s="6">
        <v>4.0731504571903576</v>
      </c>
      <c r="J45" s="6">
        <v>1.4962593516209477</v>
      </c>
      <c r="K45" s="6">
        <v>0.66500415627597675</v>
      </c>
      <c r="L45" s="6">
        <v>8.3125519534497094E-2</v>
      </c>
      <c r="M45" s="6">
        <v>8.3125519534497094E-2</v>
      </c>
      <c r="N45" s="6">
        <v>55.610972568578553</v>
      </c>
    </row>
    <row r="46" spans="3:30" x14ac:dyDescent="0.25">
      <c r="C46" s="1" t="s">
        <v>15</v>
      </c>
      <c r="D46" s="6">
        <v>2.0371124856476165E-2</v>
      </c>
      <c r="E46" s="6">
        <v>0.15926515796881366</v>
      </c>
      <c r="F46" s="6">
        <v>0.55742805289084774</v>
      </c>
      <c r="G46" s="6">
        <v>1.8037705100188897</v>
      </c>
      <c r="H46" s="6">
        <v>4.2186747657320636</v>
      </c>
      <c r="I46" s="6">
        <v>7.4336086521723024</v>
      </c>
      <c r="J46" s="6">
        <v>10.148524019408125</v>
      </c>
      <c r="K46" s="6">
        <v>11.420793362717138</v>
      </c>
      <c r="L46" s="6">
        <v>5.1075965776510239</v>
      </c>
      <c r="M46" s="6">
        <v>19.637764361643022</v>
      </c>
      <c r="N46" s="6">
        <v>60.507796585058706</v>
      </c>
    </row>
    <row r="47" spans="3:30" x14ac:dyDescent="0.25">
      <c r="C47" s="1" t="s">
        <v>17</v>
      </c>
      <c r="D47" s="6">
        <v>0</v>
      </c>
      <c r="E47" s="6">
        <v>0</v>
      </c>
      <c r="F47" s="6">
        <v>2.2048157818392804E-2</v>
      </c>
      <c r="G47" s="6">
        <v>6.2663185378590086E-2</v>
      </c>
      <c r="H47" s="6">
        <v>0.10095735422106179</v>
      </c>
      <c r="I47" s="6">
        <v>7.4267478967217873E-2</v>
      </c>
      <c r="J47" s="6">
        <v>7.7748767043806205E-2</v>
      </c>
      <c r="K47" s="6">
        <v>5.9181897302001747E-2</v>
      </c>
      <c r="L47" s="6">
        <v>2.4369016536118365E-2</v>
      </c>
      <c r="M47" s="6">
        <v>8.7032201914708437E-2</v>
      </c>
      <c r="N47" s="6">
        <v>0.50826805918189732</v>
      </c>
    </row>
    <row r="48" spans="3:30" x14ac:dyDescent="0.25">
      <c r="C48" s="1" t="s">
        <v>18</v>
      </c>
      <c r="D48" s="6">
        <v>3.1331592689295043E-2</v>
      </c>
      <c r="E48" s="6">
        <v>0.15897882216420076</v>
      </c>
      <c r="F48" s="6">
        <v>0.35973310124746155</v>
      </c>
      <c r="G48" s="6">
        <v>0.47925732521032782</v>
      </c>
      <c r="H48" s="6">
        <v>0.53611836379460398</v>
      </c>
      <c r="I48" s="6">
        <v>0.52567449956483903</v>
      </c>
      <c r="J48" s="6">
        <v>0.44908616187989553</v>
      </c>
      <c r="K48" s="6">
        <v>0.25877574702639977</v>
      </c>
      <c r="L48" s="6">
        <v>9.8636495503336225E-2</v>
      </c>
      <c r="M48" s="6">
        <v>0.247171453437772</v>
      </c>
      <c r="N48" s="6">
        <v>3.1447635625181318</v>
      </c>
    </row>
    <row r="50" spans="3:14" x14ac:dyDescent="0.25">
      <c r="D50" s="1" t="s">
        <v>1</v>
      </c>
      <c r="E50" s="1" t="s">
        <v>2</v>
      </c>
      <c r="F50" s="1" t="s">
        <v>3</v>
      </c>
      <c r="G50" s="1" t="s">
        <v>4</v>
      </c>
      <c r="H50" s="1" t="s">
        <v>5</v>
      </c>
      <c r="I50" s="1" t="s">
        <v>6</v>
      </c>
      <c r="J50" s="1" t="s">
        <v>7</v>
      </c>
      <c r="K50" s="1" t="s">
        <v>8</v>
      </c>
      <c r="L50" s="1" t="s">
        <v>21</v>
      </c>
      <c r="M50" s="1" t="s">
        <v>22</v>
      </c>
    </row>
    <row r="51" spans="3:14" x14ac:dyDescent="0.25">
      <c r="C51" s="1" t="s">
        <v>11</v>
      </c>
      <c r="D51" s="6">
        <f>D6/$N$14*100</f>
        <v>3.5961305635136595E-2</v>
      </c>
      <c r="E51" s="6">
        <f t="shared" ref="E51:M51" si="12">E6/$N$14*100</f>
        <v>0.36680531747839329</v>
      </c>
      <c r="F51" s="6">
        <f t="shared" si="12"/>
        <v>0.99492945590544579</v>
      </c>
      <c r="G51" s="6">
        <f t="shared" si="12"/>
        <v>1.7836807595027748</v>
      </c>
      <c r="H51" s="6">
        <f t="shared" si="12"/>
        <v>2.8361483044244391</v>
      </c>
      <c r="I51" s="6">
        <f t="shared" si="12"/>
        <v>3.2688826822339165</v>
      </c>
      <c r="J51" s="6">
        <f t="shared" si="12"/>
        <v>3.2556968701676992</v>
      </c>
      <c r="K51" s="6">
        <f t="shared" si="12"/>
        <v>2.2020306150581974</v>
      </c>
      <c r="L51" s="6">
        <f t="shared" si="12"/>
        <v>0.70364288026083943</v>
      </c>
      <c r="M51" s="6">
        <f t="shared" si="12"/>
        <v>1.1315824173189648</v>
      </c>
      <c r="N51" s="6">
        <f>N6/$N$14*100</f>
        <v>16.579360607985809</v>
      </c>
    </row>
    <row r="52" spans="3:14" x14ac:dyDescent="0.25">
      <c r="C52" s="1" t="s">
        <v>13</v>
      </c>
      <c r="D52" s="6">
        <f>D8/$N$14*100</f>
        <v>9.5896815027030902E-3</v>
      </c>
      <c r="E52" s="6">
        <f t="shared" ref="E52:M52" si="13">E8/$N$14*100</f>
        <v>7.6717452021624721E-2</v>
      </c>
      <c r="F52" s="6">
        <f t="shared" si="13"/>
        <v>0.12706327991081598</v>
      </c>
      <c r="G52" s="6">
        <f t="shared" si="13"/>
        <v>0.16422329573379044</v>
      </c>
      <c r="H52" s="6">
        <f t="shared" si="13"/>
        <v>0.11028133728108555</v>
      </c>
      <c r="I52" s="6">
        <f t="shared" si="13"/>
        <v>0.10069165577838246</v>
      </c>
      <c r="J52" s="6">
        <f t="shared" si="13"/>
        <v>3.5961305635136595E-2</v>
      </c>
      <c r="K52" s="6">
        <f t="shared" si="13"/>
        <v>8.3909713148652056E-3</v>
      </c>
      <c r="L52" s="6">
        <f t="shared" si="13"/>
        <v>3.5961305635136592E-3</v>
      </c>
      <c r="M52" s="6">
        <f t="shared" si="13"/>
        <v>1.1987101878378863E-3</v>
      </c>
      <c r="N52" s="6">
        <f>N8/$N$14*100</f>
        <v>0.63771381992975562</v>
      </c>
    </row>
    <row r="53" spans="3:14" x14ac:dyDescent="0.25">
      <c r="C53" s="1" t="s">
        <v>15</v>
      </c>
      <c r="D53" s="6">
        <f>D10/$N$14*100</f>
        <v>1.0788391690540978E-2</v>
      </c>
      <c r="E53" s="6">
        <f t="shared" ref="E53:M53" si="14">E10/$N$14*100</f>
        <v>3.8358726010812361E-2</v>
      </c>
      <c r="F53" s="6">
        <f t="shared" si="14"/>
        <v>0.17141555686081777</v>
      </c>
      <c r="G53" s="6">
        <f t="shared" si="14"/>
        <v>0.56938733922299611</v>
      </c>
      <c r="H53" s="6">
        <f t="shared" si="14"/>
        <v>1.5487335626865493</v>
      </c>
      <c r="I53" s="6">
        <f t="shared" si="14"/>
        <v>3.3252220610622967</v>
      </c>
      <c r="J53" s="6">
        <f t="shared" si="14"/>
        <v>5.4385481222204906</v>
      </c>
      <c r="K53" s="6">
        <f t="shared" si="14"/>
        <v>7.6549632595327433</v>
      </c>
      <c r="L53" s="6">
        <f t="shared" si="14"/>
        <v>3.982115243997459</v>
      </c>
      <c r="M53" s="6">
        <f t="shared" si="14"/>
        <v>19.009146158733202</v>
      </c>
      <c r="N53" s="6">
        <f>N10/$N$14*100</f>
        <v>41.74867842201791</v>
      </c>
    </row>
    <row r="54" spans="3:14" x14ac:dyDescent="0.25">
      <c r="C54" s="1" t="s">
        <v>17</v>
      </c>
      <c r="D54" s="6">
        <f>D12/$N$14*100</f>
        <v>1.1987101878378863E-3</v>
      </c>
      <c r="E54" s="6">
        <f t="shared" ref="E54:M54" si="15">E12/$N$14*100</f>
        <v>0</v>
      </c>
      <c r="F54" s="6">
        <f t="shared" si="15"/>
        <v>2.1576783381081956E-2</v>
      </c>
      <c r="G54" s="6">
        <f t="shared" si="15"/>
        <v>5.9935509391894327E-2</v>
      </c>
      <c r="H54" s="6">
        <f t="shared" si="15"/>
        <v>7.5518741833786845E-2</v>
      </c>
      <c r="I54" s="6">
        <f t="shared" si="15"/>
        <v>8.5108423336489936E-2</v>
      </c>
      <c r="J54" s="6">
        <f t="shared" si="15"/>
        <v>8.0313582585138391E-2</v>
      </c>
      <c r="K54" s="6">
        <f t="shared" si="15"/>
        <v>5.7538089016218548E-2</v>
      </c>
      <c r="L54" s="6">
        <f t="shared" si="15"/>
        <v>2.7570334320271388E-2</v>
      </c>
      <c r="M54" s="6">
        <f t="shared" si="15"/>
        <v>5.9935509391894327E-2</v>
      </c>
      <c r="N54" s="6">
        <f>N12/$N$14*100</f>
        <v>0.46869568344461365</v>
      </c>
    </row>
    <row r="55" spans="3:14" x14ac:dyDescent="0.25">
      <c r="C55" s="1" t="s">
        <v>18</v>
      </c>
      <c r="D55" s="6">
        <f>D13/$N$14*100</f>
        <v>5.9935509391894322E-3</v>
      </c>
      <c r="E55" s="6">
        <f t="shared" ref="E55:M55" si="16">E13/$N$14*100</f>
        <v>5.8736799204056438E-2</v>
      </c>
      <c r="F55" s="6">
        <f t="shared" si="16"/>
        <v>0.18100523836352087</v>
      </c>
      <c r="G55" s="6">
        <f t="shared" si="16"/>
        <v>0.39077952123515103</v>
      </c>
      <c r="H55" s="6">
        <f t="shared" si="16"/>
        <v>0.52024022152164273</v>
      </c>
      <c r="I55" s="6">
        <f t="shared" si="16"/>
        <v>0.51304796039461542</v>
      </c>
      <c r="J55" s="6">
        <f t="shared" si="16"/>
        <v>0.5022595687040744</v>
      </c>
      <c r="K55" s="6">
        <f t="shared" si="16"/>
        <v>0.36320918691487958</v>
      </c>
      <c r="L55" s="6">
        <f t="shared" si="16"/>
        <v>0.17381297723649353</v>
      </c>
      <c r="M55" s="6">
        <f t="shared" si="16"/>
        <v>0.43393308799731489</v>
      </c>
      <c r="N55" s="6">
        <f>N13/$N$14*100</f>
        <v>3.1430181125109384</v>
      </c>
    </row>
    <row r="56" spans="3:14" x14ac:dyDescent="0.25">
      <c r="N56" s="15"/>
    </row>
  </sheetData>
  <mergeCells count="4">
    <mergeCell ref="C4:C5"/>
    <mergeCell ref="D4:N4"/>
    <mergeCell ref="C17:C18"/>
    <mergeCell ref="D17:N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Grafy</vt:lpstr>
      </vt:variant>
      <vt:variant>
        <vt:i4>3</vt:i4>
      </vt:variant>
    </vt:vector>
  </HeadingPairs>
  <TitlesOfParts>
    <vt:vector size="4" baseType="lpstr">
      <vt:lpstr>Hárok1</vt:lpstr>
      <vt:lpstr>Graf1</vt:lpstr>
      <vt:lpstr>Graf2</vt:lpstr>
      <vt:lpstr>Graf3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ida kobrtkova</dc:creator>
  <cp:lastModifiedBy>Miroslava Holesova</cp:lastModifiedBy>
  <dcterms:created xsi:type="dcterms:W3CDTF">2013-10-14T05:48:38Z</dcterms:created>
  <dcterms:modified xsi:type="dcterms:W3CDTF">2018-03-04T21:31:35Z</dcterms:modified>
</cp:coreProperties>
</file>